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<sst xmlns="http://schemas.openxmlformats.org/spreadsheetml/2006/main" count="264" uniqueCount="124">
  <si>
    <t>2023届应届本科毕业生创新创业训练计划项目</t>
  </si>
  <si>
    <t xml:space="preserve">序号  </t>
  </si>
  <si>
    <t>学号</t>
  </si>
  <si>
    <t>姓名</t>
  </si>
  <si>
    <t>年度</t>
  </si>
  <si>
    <t>项目名称</t>
  </si>
  <si>
    <t>级别</t>
  </si>
  <si>
    <t>附加分</t>
  </si>
  <si>
    <t>结题成绩</t>
  </si>
  <si>
    <t>排序</t>
  </si>
  <si>
    <t>系数</t>
  </si>
  <si>
    <t>加分</t>
  </si>
  <si>
    <t>合计</t>
  </si>
  <si>
    <t>最终加分</t>
  </si>
  <si>
    <t>备注</t>
  </si>
  <si>
    <t>陈晨</t>
  </si>
  <si>
    <t>基于有限状态的WebXR平台</t>
  </si>
  <si>
    <t>国家级</t>
  </si>
  <si>
    <t>1/4</t>
  </si>
  <si>
    <t>李可心</t>
  </si>
  <si>
    <t>基于深度学习的网络文学审查系统</t>
  </si>
  <si>
    <t>校级</t>
  </si>
  <si>
    <t>1/3</t>
  </si>
  <si>
    <t>崔凌睎</t>
  </si>
  <si>
    <t>高峰期地铁车站乘客站台候车分布引导方法</t>
  </si>
  <si>
    <t>2/3</t>
  </si>
  <si>
    <t>吕炎明</t>
  </si>
  <si>
    <t>基于机器学习的车辆轨迹优化模型</t>
  </si>
  <si>
    <t>武仪</t>
  </si>
  <si>
    <t>面向人机物互联的新能源汽车智能app</t>
  </si>
  <si>
    <t>衣泓竹</t>
  </si>
  <si>
    <t>模糊图片清晰化处理</t>
  </si>
  <si>
    <t>郑蔚然</t>
  </si>
  <si>
    <r>
      <rPr>
        <sz val="10"/>
        <color theme="1"/>
        <rFont val="宋体"/>
        <charset val="134"/>
      </rPr>
      <t>面向人机物互联的新能源汽车智能</t>
    </r>
    <r>
      <rPr>
        <sz val="10"/>
        <color theme="1"/>
        <rFont val="Times New Roman"/>
        <charset val="134"/>
      </rPr>
      <t>app</t>
    </r>
  </si>
  <si>
    <t>辜易</t>
  </si>
  <si>
    <t>基于深度学习的图像去雾问题研究</t>
  </si>
  <si>
    <t>自动车换道策略优化</t>
  </si>
  <si>
    <t>市级</t>
  </si>
  <si>
    <t>李明航</t>
  </si>
  <si>
    <t>切肤知痛皮肤病检测APP</t>
  </si>
  <si>
    <t>李芮萱</t>
  </si>
  <si>
    <t xml:space="preserve">  </t>
  </si>
  <si>
    <t xml:space="preserve"> </t>
  </si>
  <si>
    <t>林靖</t>
  </si>
  <si>
    <t>基于深度学习的皮肤病检测应用</t>
  </si>
  <si>
    <t>潘天胜</t>
  </si>
  <si>
    <t>2/4</t>
  </si>
  <si>
    <t>吴梦凝</t>
  </si>
  <si>
    <t>杨睿孜</t>
  </si>
  <si>
    <t>3/3</t>
  </si>
  <si>
    <t>张濡芃</t>
  </si>
  <si>
    <t>智能安防管理数据可视化系统</t>
  </si>
  <si>
    <t>毛恒明</t>
  </si>
  <si>
    <t>基于深度学习的场景深度感知与建图</t>
  </si>
  <si>
    <t>宋学东</t>
  </si>
  <si>
    <t>谢宗霖</t>
  </si>
  <si>
    <t>基于事件驱动自适应动态规划的具有部分未知动力学信息的非线性异构多智能体系统一致性追踪控制</t>
  </si>
  <si>
    <t>高能效多通道家庭睡眠智能监护系统</t>
  </si>
  <si>
    <t>杨璐歌</t>
  </si>
  <si>
    <t>曾进</t>
  </si>
  <si>
    <t>畅紫涵</t>
  </si>
  <si>
    <t>面向手机惯导的DNN路线跟踪系统</t>
  </si>
  <si>
    <t>郭洪基</t>
  </si>
  <si>
    <t>基于深度学习的网络流量异常检测系统</t>
  </si>
  <si>
    <t>李海涛</t>
  </si>
  <si>
    <t>基于web的RNA数据库搭建</t>
  </si>
  <si>
    <t>田森茂</t>
  </si>
  <si>
    <t>基于深度学习的图像去模糊研究</t>
  </si>
  <si>
    <r>
      <rPr>
        <sz val="10"/>
        <color theme="1"/>
        <rFont val="宋体"/>
        <charset val="134"/>
      </rPr>
      <t>基于</t>
    </r>
    <r>
      <rPr>
        <sz val="10"/>
        <color theme="1"/>
        <rFont val="Times New Roman"/>
        <charset val="134"/>
      </rPr>
      <t>web</t>
    </r>
    <r>
      <rPr>
        <sz val="10"/>
        <color theme="1"/>
        <rFont val="宋体"/>
        <charset val="134"/>
      </rPr>
      <t>的牛</t>
    </r>
    <r>
      <rPr>
        <sz val="10"/>
        <color theme="1"/>
        <rFont val="Times New Roman"/>
        <charset val="134"/>
      </rPr>
      <t>miRNA</t>
    </r>
    <r>
      <rPr>
        <sz val="10"/>
        <color theme="1"/>
        <rFont val="宋体"/>
        <charset val="134"/>
      </rPr>
      <t>数据库搭建</t>
    </r>
  </si>
  <si>
    <t>童耀乐</t>
  </si>
  <si>
    <t>2/2</t>
  </si>
  <si>
    <t>蔡明宇</t>
  </si>
  <si>
    <t>基于多源数据融合与分析的智能化首都地铁出行系统</t>
  </si>
  <si>
    <t>孙德乐</t>
  </si>
  <si>
    <t>基于用户特征和深层卷积神经网络的个体移动预测</t>
  </si>
  <si>
    <t>张驰</t>
  </si>
  <si>
    <t>基于RISC-V的小型操作系统设计与实现</t>
  </si>
  <si>
    <t>基于半监督深度学习的实时车辆跟踪算法研究</t>
  </si>
  <si>
    <t>基于vue框架的学情数据动态维护平台的设计与实现</t>
  </si>
  <si>
    <t>张仲为</t>
  </si>
  <si>
    <t>基于多传感器融合定位的无人机操控系统</t>
  </si>
  <si>
    <t>白远希</t>
  </si>
  <si>
    <t>基于异构集成学习的流量异常检测模型和算法研究</t>
  </si>
  <si>
    <t>陈俊哲</t>
  </si>
  <si>
    <t>任文凯</t>
  </si>
  <si>
    <t>基于深度学习的红外与可见光图像融合研究</t>
  </si>
  <si>
    <t>王子坤</t>
  </si>
  <si>
    <t>高安全智能化物联网边缘计算网关</t>
  </si>
  <si>
    <t>基于多传感器融合定位的无人机飞行系统</t>
  </si>
  <si>
    <t>袁绍潭</t>
  </si>
  <si>
    <t>基于Rust语言的小型操作系统设计与实现</t>
  </si>
  <si>
    <t>左烜</t>
  </si>
  <si>
    <t>李懿恒</t>
  </si>
  <si>
    <t>面向半监督数据的学习理论与算法研究</t>
  </si>
  <si>
    <t>1/1</t>
  </si>
  <si>
    <t>基于粒计算的不平衡数据分类理论与算法研究</t>
  </si>
  <si>
    <t>1/2</t>
  </si>
  <si>
    <t>范星宇</t>
  </si>
  <si>
    <t>朴纪名</t>
  </si>
  <si>
    <t>医疗化验单内容识别与解读应用开发</t>
  </si>
  <si>
    <t>洪纲忆</t>
  </si>
  <si>
    <t>基于 RISC-V 的小型操作系统设计与实现</t>
  </si>
  <si>
    <t xml:space="preserve">基于 web 的 RNA 数据库搭建 </t>
  </si>
  <si>
    <t xml:space="preserve">市级 </t>
  </si>
  <si>
    <t>庞双双</t>
  </si>
  <si>
    <t>刘宇轩</t>
  </si>
  <si>
    <t>基于深度学习的人脸佛像识别系统</t>
  </si>
  <si>
    <t>任祎晟</t>
  </si>
  <si>
    <t>任洲弘</t>
  </si>
  <si>
    <t>张丹丹</t>
  </si>
  <si>
    <t>贾淞宁</t>
  </si>
  <si>
    <t>基于VR用户使用的晕动症研究</t>
  </si>
  <si>
    <t>杨笑千</t>
  </si>
  <si>
    <t>基于群智感知的道路状况感知平台</t>
  </si>
  <si>
    <t>刘慧杰</t>
  </si>
  <si>
    <t>王金霞</t>
  </si>
  <si>
    <t>熊师意</t>
  </si>
  <si>
    <t>张林</t>
  </si>
  <si>
    <t>整合少儿编程教育功能线上rpg游戏编辑器</t>
  </si>
  <si>
    <t>刘志成</t>
  </si>
  <si>
    <t>人群疏散的强化学习算法研究</t>
  </si>
  <si>
    <t>魏泽弘</t>
  </si>
  <si>
    <t>基于多假设深度学习的流量异常检测模型和算法研究</t>
  </si>
  <si>
    <t>李纯洋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</si>
</sst>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b/>
      <sz val="9"/>
      <name val="宋体"/>
      <charset val="134"/>
    </font>
    <font>
      <sz val="10"/>
      <color theme="1"/>
      <name val="等线"/>
      <charset val="134"/>
      <scheme val="minor"/>
    </font>
    <font>
      <sz val="20"/>
      <color theme="1"/>
      <name val="黑体"/>
      <charset val="134"/>
    </font>
    <font>
      <sz val="10"/>
      <color theme="1"/>
      <name val="宋体"/>
      <charset val="134"/>
    </font>
    <font>
      <sz val="10"/>
      <color theme="1"/>
      <name val="等线"/>
      <charset val="134"/>
      <scheme val="minor"/>
    </font>
    <font>
      <sz val="10"/>
      <color rgb="FF000000"/>
      <name val="SimSun"/>
      <charset val="134"/>
    </font>
    <font>
      <sz val="11"/>
      <color theme="1"/>
      <name val="SimSun"/>
      <charset val="134"/>
    </font>
    <font>
      <sz val="11"/>
      <color theme="1"/>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sz val="11"/>
      <color indexed="8"/>
      <name val="宋体"/>
      <charset val="134"/>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theme="1"/>
      <name val="Times New Roman"/>
      <charset val="134"/>
    </font>
  </fonts>
  <fills count="37">
    <fill>
      <patternFill patternType="none"/>
    </fill>
    <fill>
      <patternFill patternType="gray125"/>
    </fill>
    <fill>
      <patternFill patternType="solid">
        <fgColor theme="4" tint="0.399975585192419"/>
        <bgColor indexed="64"/>
      </patternFill>
    </fill>
    <fill>
      <patternFill patternType="solid">
        <fgColor theme="0"/>
        <bgColor indexed="64"/>
      </patternFill>
    </fill>
    <fill>
      <patternFill patternType="solid">
        <fgColor theme="0" tint="-0.149998474074526"/>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9" fillId="0" borderId="0" applyFont="0" applyFill="0" applyBorder="0" applyAlignment="0" applyProtection="0">
      <alignment vertical="center"/>
    </xf>
    <xf numFmtId="0" fontId="10" fillId="6" borderId="0" applyNumberFormat="0" applyBorder="0" applyAlignment="0" applyProtection="0">
      <alignment vertical="center"/>
    </xf>
    <xf numFmtId="0" fontId="11" fillId="7"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43" fontId="9"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1" borderId="3" applyNumberFormat="0" applyFont="0" applyAlignment="0" applyProtection="0">
      <alignment vertical="center"/>
    </xf>
    <xf numFmtId="0" fontId="13"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wrapText="1"/>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13" borderId="0" applyNumberFormat="0" applyBorder="0" applyAlignment="0" applyProtection="0">
      <alignment vertical="center"/>
    </xf>
    <xf numFmtId="0" fontId="16" fillId="0" borderId="5" applyNumberFormat="0" applyFill="0" applyAlignment="0" applyProtection="0">
      <alignment vertical="center"/>
    </xf>
    <xf numFmtId="0" fontId="13" fillId="14" borderId="0" applyNumberFormat="0" applyBorder="0" applyAlignment="0" applyProtection="0">
      <alignment vertical="center"/>
    </xf>
    <xf numFmtId="0" fontId="23" fillId="15" borderId="6" applyNumberFormat="0" applyAlignment="0" applyProtection="0">
      <alignment vertical="center"/>
    </xf>
    <xf numFmtId="0" fontId="24" fillId="15" borderId="2" applyNumberFormat="0" applyAlignment="0" applyProtection="0">
      <alignment vertical="center"/>
    </xf>
    <xf numFmtId="0" fontId="25" fillId="16" borderId="7" applyNumberFormat="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10" fillId="21" borderId="0" applyNumberFormat="0" applyBorder="0" applyAlignment="0" applyProtection="0">
      <alignment vertical="center"/>
    </xf>
    <xf numFmtId="0" fontId="13"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0" fillId="35" borderId="0" applyNumberFormat="0" applyBorder="0" applyAlignment="0" applyProtection="0">
      <alignment vertical="center"/>
    </xf>
    <xf numFmtId="0" fontId="13" fillId="36" borderId="0" applyNumberFormat="0" applyBorder="0" applyAlignment="0" applyProtection="0">
      <alignment vertical="center"/>
    </xf>
    <xf numFmtId="0" fontId="18" fillId="0" borderId="0">
      <alignment vertical="center"/>
    </xf>
  </cellStyleXfs>
  <cellXfs count="19">
    <xf numFmtId="0" fontId="0" fillId="0" borderId="0" xfId="0">
      <alignment vertical="center"/>
    </xf>
    <xf numFmtId="0" fontId="1" fillId="0" borderId="0" xfId="17" applyFont="1">
      <alignment vertical="center" wrapText="1"/>
    </xf>
    <xf numFmtId="0" fontId="0" fillId="2" borderId="0" xfId="0" applyFill="1">
      <alignment vertical="center"/>
    </xf>
    <xf numFmtId="0" fontId="2" fillId="0" borderId="0" xfId="0" applyFont="1">
      <alignment vertical="center"/>
    </xf>
    <xf numFmtId="0" fontId="3" fillId="0" borderId="0" xfId="0" applyFont="1">
      <alignment vertical="center"/>
    </xf>
    <xf numFmtId="0" fontId="4" fillId="3" borderId="1" xfId="5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17" applyFont="1" applyFill="1" applyBorder="1" applyAlignment="1">
      <alignment horizontal="center" vertical="center" wrapText="1"/>
    </xf>
    <xf numFmtId="0" fontId="4" fillId="0" borderId="0" xfId="0" applyFont="1">
      <alignment vertical="center"/>
    </xf>
    <xf numFmtId="0" fontId="4" fillId="3" borderId="0" xfId="0" applyFont="1" applyFill="1">
      <alignment vertical="center"/>
    </xf>
    <xf numFmtId="0" fontId="6" fillId="0" borderId="0" xfId="0" applyFont="1">
      <alignment vertical="center"/>
    </xf>
    <xf numFmtId="49" fontId="2" fillId="0" borderId="0" xfId="0" applyNumberFormat="1" applyFont="1">
      <alignment vertical="center"/>
    </xf>
    <xf numFmtId="0" fontId="7" fillId="0" borderId="0" xfId="0" applyFont="1">
      <alignment vertical="center"/>
    </xf>
    <xf numFmtId="0" fontId="8" fillId="0" borderId="0" xfId="0" applyFont="1">
      <alignment vertical="center"/>
    </xf>
    <xf numFmtId="49" fontId="4" fillId="3" borderId="1" xfId="17" applyNumberFormat="1" applyFont="1" applyFill="1" applyBorder="1" applyAlignment="1">
      <alignment horizontal="center" vertical="center" wrapText="1"/>
    </xf>
    <xf numFmtId="0" fontId="4" fillId="5" borderId="1" xfId="17" applyFont="1" applyFill="1" applyBorder="1" applyAlignment="1">
      <alignment horizontal="center" vertical="center" wrapText="1"/>
    </xf>
    <xf numFmtId="49" fontId="0" fillId="0" borderId="0" xfId="0" applyNumberFormat="1" applyAlignment="1">
      <alignment horizontal="left" vertical="center"/>
    </xf>
    <xf numFmtId="0" fontId="2" fillId="2" borderId="0" xfId="0" applyFont="1" applyFill="1">
      <alignment vertical="center"/>
    </xf>
    <xf numFmtId="0" fontId="4" fillId="2" borderId="1" xfId="17"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20150916"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_20150916"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5"/>
  <sheetViews>
    <sheetView tabSelected="1" zoomScale="101" zoomScaleNormal="101" topLeftCell="A26" workbookViewId="0">
      <selection activeCell="V54" sqref="V54"/>
    </sheetView>
  </sheetViews>
  <sheetFormatPr defaultColWidth="9" defaultRowHeight="14.25"/>
  <cols>
    <col min="2" max="2" width="16.8833333333333" customWidth="1"/>
    <col min="3" max="3" width="10.6666666666667" customWidth="1"/>
    <col min="4" max="4" width="7.88333333333333" customWidth="1"/>
    <col min="5" max="5" width="15.3333333333333" customWidth="1"/>
    <col min="6" max="6" width="7" customWidth="1"/>
    <col min="7" max="7" width="9.10833333333333" customWidth="1"/>
    <col min="8" max="8" width="5.88333333333333" customWidth="1"/>
    <col min="9" max="9" width="7.44166666666667" customWidth="1"/>
    <col min="10" max="10" width="9.21666666666667" customWidth="1"/>
    <col min="11" max="11" width="6.66666666666667" customWidth="1"/>
    <col min="12" max="12" width="6.10833333333333" customWidth="1"/>
    <col min="13" max="13" width="7.33333333333333" customWidth="1"/>
    <col min="14" max="14" width="6.10833333333333" customWidth="1"/>
    <col min="15" max="15" width="7.55833333333333" customWidth="1"/>
    <col min="16" max="16" width="6" customWidth="1"/>
    <col min="17" max="17" width="4.775" customWidth="1"/>
    <col min="18" max="18" width="5.66666666666667" customWidth="1"/>
    <col min="19" max="19" width="6.21666666666667" customWidth="1"/>
    <col min="20" max="20" width="7.33333333333333" customWidth="1"/>
    <col min="21" max="21" width="9.775" customWidth="1"/>
    <col min="22" max="22" width="8.21666666666667" customWidth="1"/>
    <col min="23" max="23" width="6.66666666666667" customWidth="1"/>
    <col min="24" max="24" width="5" customWidth="1"/>
    <col min="25" max="25" width="6.21666666666667" customWidth="1"/>
    <col min="26" max="26" width="4.66666666666667" customWidth="1"/>
    <col min="27" max="27" width="8.88333333333333" customWidth="1"/>
    <col min="28" max="29" width="8.88333333333333" style="2"/>
  </cols>
  <sheetData>
    <row r="1" ht="25.5" spans="1:30">
      <c r="A1" s="3"/>
      <c r="B1" s="3"/>
      <c r="C1" s="4" t="s">
        <v>0</v>
      </c>
      <c r="D1" s="3"/>
      <c r="E1" s="3"/>
      <c r="F1" s="3"/>
      <c r="G1" s="3"/>
      <c r="H1" s="3"/>
      <c r="I1" s="3"/>
      <c r="J1" s="3"/>
      <c r="K1" s="3"/>
      <c r="L1" s="3"/>
      <c r="M1" s="3"/>
      <c r="N1" s="3"/>
      <c r="O1" s="3"/>
      <c r="P1" s="3"/>
      <c r="Q1" s="3"/>
      <c r="R1" s="3"/>
      <c r="S1" s="3"/>
      <c r="T1" s="3"/>
      <c r="U1" s="3"/>
      <c r="V1" s="3"/>
      <c r="W1" s="3"/>
      <c r="X1" s="3"/>
      <c r="Y1" s="3"/>
      <c r="Z1" s="3"/>
      <c r="AA1" s="3"/>
      <c r="AB1" s="17"/>
      <c r="AC1" s="17"/>
      <c r="AD1" s="3"/>
    </row>
    <row r="2" s="1" customFormat="1" ht="31.5" customHeight="1" spans="1:30">
      <c r="A2" s="5" t="s">
        <v>1</v>
      </c>
      <c r="B2" s="6" t="s">
        <v>2</v>
      </c>
      <c r="C2" s="6" t="s">
        <v>3</v>
      </c>
      <c r="D2" s="7" t="s">
        <v>4</v>
      </c>
      <c r="E2" s="7" t="s">
        <v>5</v>
      </c>
      <c r="F2" s="7" t="s">
        <v>6</v>
      </c>
      <c r="G2" s="7" t="s">
        <v>7</v>
      </c>
      <c r="H2" s="7" t="s">
        <v>8</v>
      </c>
      <c r="I2" s="14" t="s">
        <v>9</v>
      </c>
      <c r="J2" s="14" t="s">
        <v>10</v>
      </c>
      <c r="K2" s="15" t="s">
        <v>11</v>
      </c>
      <c r="L2" s="7" t="s">
        <v>4</v>
      </c>
      <c r="M2" s="7" t="s">
        <v>5</v>
      </c>
      <c r="N2" s="7" t="s">
        <v>6</v>
      </c>
      <c r="O2" s="7" t="s">
        <v>7</v>
      </c>
      <c r="P2" s="7" t="s">
        <v>8</v>
      </c>
      <c r="Q2" s="7" t="s">
        <v>9</v>
      </c>
      <c r="R2" s="14" t="s">
        <v>10</v>
      </c>
      <c r="S2" s="15" t="s">
        <v>11</v>
      </c>
      <c r="T2" s="7" t="s">
        <v>4</v>
      </c>
      <c r="U2" s="7" t="s">
        <v>5</v>
      </c>
      <c r="V2" s="7" t="s">
        <v>6</v>
      </c>
      <c r="W2" s="7" t="s">
        <v>7</v>
      </c>
      <c r="X2" s="7" t="s">
        <v>8</v>
      </c>
      <c r="Y2" s="7" t="s">
        <v>9</v>
      </c>
      <c r="Z2" s="14" t="s">
        <v>10</v>
      </c>
      <c r="AA2" s="7" t="s">
        <v>11</v>
      </c>
      <c r="AB2" s="18" t="s">
        <v>12</v>
      </c>
      <c r="AC2" s="18" t="s">
        <v>13</v>
      </c>
      <c r="AD2" s="7" t="s">
        <v>14</v>
      </c>
    </row>
    <row r="3" spans="1:30">
      <c r="A3" s="3">
        <v>1</v>
      </c>
      <c r="B3" s="8">
        <v>19221213</v>
      </c>
      <c r="C3" s="8" t="s">
        <v>15</v>
      </c>
      <c r="D3" s="8">
        <v>2021</v>
      </c>
      <c r="E3" s="8" t="s">
        <v>16</v>
      </c>
      <c r="F3" s="8" t="s">
        <v>17</v>
      </c>
      <c r="G3" s="3">
        <f>IF(F3="国家级",0.15,IF(F3="市级",0.12,IF(F3="校级",0.04,0)))</f>
        <v>0.15</v>
      </c>
      <c r="H3" s="3"/>
      <c r="I3" s="11" t="s">
        <v>18</v>
      </c>
      <c r="J3" s="3">
        <f>IF(LEFT(I3,1)="1",1,IF(LEFT(I3,1)="2",0.8,0.6))</f>
        <v>1</v>
      </c>
      <c r="K3" s="3">
        <f>G3*J3</f>
        <v>0.15</v>
      </c>
      <c r="L3" s="3"/>
      <c r="M3" s="3"/>
      <c r="N3" s="3"/>
      <c r="O3" s="3"/>
      <c r="P3" s="3"/>
      <c r="Q3" s="3"/>
      <c r="R3" s="3">
        <f>IF(LEFT(Q3,1)="1",1,IF(LEFT(Q3,1)="2",0.8,0.6))</f>
        <v>0.6</v>
      </c>
      <c r="S3" s="3">
        <f>O3*R3</f>
        <v>0</v>
      </c>
      <c r="T3" s="3"/>
      <c r="U3" s="3"/>
      <c r="V3" s="3"/>
      <c r="W3" s="3"/>
      <c r="X3" s="3"/>
      <c r="Y3" s="3"/>
      <c r="Z3" s="3"/>
      <c r="AA3" s="3"/>
      <c r="AB3" s="17">
        <f>K3+S3+AA3</f>
        <v>0.15</v>
      </c>
      <c r="AC3" s="17">
        <f>IF(AB3&gt;0.15,0.15,AB3)</f>
        <v>0.15</v>
      </c>
      <c r="AD3" s="3"/>
    </row>
    <row r="4" spans="1:30">
      <c r="A4" s="3">
        <v>2</v>
      </c>
      <c r="B4" s="8">
        <v>19281042</v>
      </c>
      <c r="C4" s="8" t="s">
        <v>19</v>
      </c>
      <c r="D4" s="8">
        <v>2021</v>
      </c>
      <c r="E4" s="8" t="s">
        <v>20</v>
      </c>
      <c r="F4" s="8" t="s">
        <v>21</v>
      </c>
      <c r="G4" s="3">
        <f t="shared" ref="G4:G54" si="0">IF(F4="国家级",0.15,IF(F4="市级",0.12,IF(F4="校级",0.04,0)))</f>
        <v>0.04</v>
      </c>
      <c r="H4" s="3"/>
      <c r="I4" s="11" t="s">
        <v>22</v>
      </c>
      <c r="J4" s="3">
        <f t="shared" ref="J4:J54" si="1">IF(LEFT(I4,1)="1",1,IF(LEFT(I4,1)="2",0.8,0.6))</f>
        <v>1</v>
      </c>
      <c r="K4" s="3">
        <f t="shared" ref="K4:K54" si="2">G4*J4</f>
        <v>0.04</v>
      </c>
      <c r="L4" s="3"/>
      <c r="M4" s="3"/>
      <c r="N4" s="3"/>
      <c r="O4" s="3"/>
      <c r="P4" s="3"/>
      <c r="Q4" s="3"/>
      <c r="R4" s="3">
        <f t="shared" ref="R4:R41" si="3">IF(LEFT(Q4,1)="1",1,IF(LEFT(Q4,1)="2",0.8,0.6))</f>
        <v>0.6</v>
      </c>
      <c r="S4" s="3">
        <f t="shared" ref="S4:S41" si="4">O4*R4</f>
        <v>0</v>
      </c>
      <c r="T4" s="3"/>
      <c r="U4" s="3"/>
      <c r="V4" s="3"/>
      <c r="W4" s="3"/>
      <c r="X4" s="3"/>
      <c r="Y4" s="3"/>
      <c r="Z4" s="3"/>
      <c r="AA4" s="3"/>
      <c r="AB4" s="17">
        <f t="shared" ref="AB4:AB55" si="5">K4+S4+AA4</f>
        <v>0.04</v>
      </c>
      <c r="AC4" s="17">
        <f t="shared" ref="AC4:AC54" si="6">IF(AB4&gt;0.15,0.15,AB4)</f>
        <v>0.04</v>
      </c>
      <c r="AD4" s="3"/>
    </row>
    <row r="5" spans="1:30">
      <c r="A5" s="3">
        <v>3</v>
      </c>
      <c r="B5" s="8">
        <v>19301005</v>
      </c>
      <c r="C5" s="8" t="s">
        <v>23</v>
      </c>
      <c r="D5" s="8">
        <v>2021</v>
      </c>
      <c r="E5" s="8" t="s">
        <v>24</v>
      </c>
      <c r="F5" s="8" t="s">
        <v>17</v>
      </c>
      <c r="G5" s="3">
        <f t="shared" si="0"/>
        <v>0.15</v>
      </c>
      <c r="H5" s="3"/>
      <c r="I5" s="11" t="s">
        <v>25</v>
      </c>
      <c r="J5" s="3">
        <f t="shared" si="1"/>
        <v>0.8</v>
      </c>
      <c r="K5" s="3">
        <f t="shared" si="2"/>
        <v>0.12</v>
      </c>
      <c r="L5" s="3"/>
      <c r="M5" s="3"/>
      <c r="N5" s="3"/>
      <c r="O5" s="3"/>
      <c r="P5" s="3"/>
      <c r="Q5" s="3"/>
      <c r="R5" s="3">
        <f t="shared" si="3"/>
        <v>0.6</v>
      </c>
      <c r="S5" s="3">
        <f t="shared" si="4"/>
        <v>0</v>
      </c>
      <c r="T5" s="3"/>
      <c r="U5" s="3"/>
      <c r="V5" s="3"/>
      <c r="W5" s="3"/>
      <c r="X5" s="3"/>
      <c r="Y5" s="3"/>
      <c r="Z5" s="3"/>
      <c r="AA5" s="3"/>
      <c r="AB5" s="17">
        <f t="shared" si="5"/>
        <v>0.12</v>
      </c>
      <c r="AC5" s="17">
        <f t="shared" si="6"/>
        <v>0.12</v>
      </c>
      <c r="AD5" s="3"/>
    </row>
    <row r="6" spans="1:30">
      <c r="A6" s="3">
        <v>4</v>
      </c>
      <c r="B6" s="8">
        <v>19301014</v>
      </c>
      <c r="C6" s="8" t="s">
        <v>26</v>
      </c>
      <c r="D6" s="8">
        <v>2021</v>
      </c>
      <c r="E6" s="8" t="s">
        <v>27</v>
      </c>
      <c r="F6" s="8" t="s">
        <v>21</v>
      </c>
      <c r="G6" s="3">
        <f t="shared" si="0"/>
        <v>0.04</v>
      </c>
      <c r="H6" s="3"/>
      <c r="I6" s="11" t="s">
        <v>25</v>
      </c>
      <c r="J6" s="3">
        <f t="shared" si="1"/>
        <v>0.8</v>
      </c>
      <c r="K6" s="3">
        <f t="shared" si="2"/>
        <v>0.032</v>
      </c>
      <c r="L6" s="3"/>
      <c r="M6" s="3"/>
      <c r="N6" s="3"/>
      <c r="O6" s="3"/>
      <c r="P6" s="3"/>
      <c r="Q6" s="3"/>
      <c r="R6" s="3">
        <f t="shared" si="3"/>
        <v>0.6</v>
      </c>
      <c r="S6" s="3">
        <f t="shared" si="4"/>
        <v>0</v>
      </c>
      <c r="T6" s="3"/>
      <c r="U6" s="3"/>
      <c r="V6" s="3"/>
      <c r="W6" s="3"/>
      <c r="X6" s="3"/>
      <c r="Y6" s="3"/>
      <c r="Z6" s="3"/>
      <c r="AA6" s="3"/>
      <c r="AB6" s="17">
        <f t="shared" si="5"/>
        <v>0.032</v>
      </c>
      <c r="AC6" s="17">
        <f t="shared" si="6"/>
        <v>0.032</v>
      </c>
      <c r="AD6" s="3"/>
    </row>
    <row r="7" spans="1:30">
      <c r="A7" s="3">
        <v>5</v>
      </c>
      <c r="B7" s="8">
        <v>19301019</v>
      </c>
      <c r="C7" s="8" t="s">
        <v>28</v>
      </c>
      <c r="D7" s="8">
        <v>2020</v>
      </c>
      <c r="E7" s="8" t="s">
        <v>29</v>
      </c>
      <c r="F7" s="8" t="s">
        <v>21</v>
      </c>
      <c r="G7" s="3">
        <f t="shared" si="0"/>
        <v>0.04</v>
      </c>
      <c r="H7" s="3"/>
      <c r="I7" s="11" t="s">
        <v>25</v>
      </c>
      <c r="J7" s="3">
        <f t="shared" si="1"/>
        <v>0.8</v>
      </c>
      <c r="K7" s="3">
        <f t="shared" si="2"/>
        <v>0.032</v>
      </c>
      <c r="L7" s="3"/>
      <c r="M7" s="3"/>
      <c r="N7" s="3"/>
      <c r="O7" s="3"/>
      <c r="P7" s="3"/>
      <c r="Q7" s="3"/>
      <c r="R7" s="3">
        <f t="shared" si="3"/>
        <v>0.6</v>
      </c>
      <c r="S7" s="3">
        <f t="shared" si="4"/>
        <v>0</v>
      </c>
      <c r="T7" s="3"/>
      <c r="U7" s="3"/>
      <c r="V7" s="3"/>
      <c r="W7" s="3"/>
      <c r="X7" s="3"/>
      <c r="Y7" s="3"/>
      <c r="Z7" s="3"/>
      <c r="AA7" s="3"/>
      <c r="AB7" s="17">
        <f t="shared" si="5"/>
        <v>0.032</v>
      </c>
      <c r="AC7" s="17">
        <f t="shared" si="6"/>
        <v>0.032</v>
      </c>
      <c r="AD7" s="3"/>
    </row>
    <row r="8" spans="1:30">
      <c r="A8" s="3">
        <v>6</v>
      </c>
      <c r="B8" s="8">
        <v>19301021</v>
      </c>
      <c r="C8" s="8" t="s">
        <v>30</v>
      </c>
      <c r="D8" s="8">
        <v>2021</v>
      </c>
      <c r="E8" s="8" t="s">
        <v>31</v>
      </c>
      <c r="F8" s="8" t="s">
        <v>21</v>
      </c>
      <c r="G8" s="3">
        <f t="shared" si="0"/>
        <v>0.04</v>
      </c>
      <c r="H8" s="3"/>
      <c r="I8" s="11" t="s">
        <v>25</v>
      </c>
      <c r="J8" s="3">
        <f t="shared" si="1"/>
        <v>0.8</v>
      </c>
      <c r="K8" s="3">
        <f t="shared" si="2"/>
        <v>0.032</v>
      </c>
      <c r="L8" s="3"/>
      <c r="M8" s="3"/>
      <c r="N8" s="3"/>
      <c r="O8" s="3"/>
      <c r="P8" s="3"/>
      <c r="Q8" s="3"/>
      <c r="R8" s="3">
        <f t="shared" si="3"/>
        <v>0.6</v>
      </c>
      <c r="S8" s="3">
        <f t="shared" si="4"/>
        <v>0</v>
      </c>
      <c r="T8" s="3"/>
      <c r="U8" s="3"/>
      <c r="V8" s="3"/>
      <c r="W8" s="3"/>
      <c r="X8" s="3"/>
      <c r="Y8" s="3"/>
      <c r="Z8" s="3"/>
      <c r="AA8" s="3"/>
      <c r="AB8" s="17">
        <f t="shared" si="5"/>
        <v>0.032</v>
      </c>
      <c r="AC8" s="17">
        <f t="shared" si="6"/>
        <v>0.032</v>
      </c>
      <c r="AD8" s="3"/>
    </row>
    <row r="9" spans="1:30">
      <c r="A9" s="3">
        <v>7</v>
      </c>
      <c r="B9" s="8">
        <v>19301026</v>
      </c>
      <c r="C9" s="8" t="s">
        <v>32</v>
      </c>
      <c r="D9" s="8">
        <v>2021</v>
      </c>
      <c r="E9" s="8" t="s">
        <v>33</v>
      </c>
      <c r="F9" s="8" t="s">
        <v>21</v>
      </c>
      <c r="G9" s="3">
        <f t="shared" si="0"/>
        <v>0.04</v>
      </c>
      <c r="H9" s="3"/>
      <c r="I9" s="11" t="s">
        <v>22</v>
      </c>
      <c r="J9" s="3">
        <f t="shared" si="1"/>
        <v>1</v>
      </c>
      <c r="K9" s="3">
        <f t="shared" si="2"/>
        <v>0.04</v>
      </c>
      <c r="L9" s="3"/>
      <c r="M9" s="3"/>
      <c r="N9" s="3"/>
      <c r="O9" s="3"/>
      <c r="P9" s="3"/>
      <c r="Q9" s="3"/>
      <c r="R9" s="3">
        <f t="shared" si="3"/>
        <v>0.6</v>
      </c>
      <c r="S9" s="3">
        <f t="shared" si="4"/>
        <v>0</v>
      </c>
      <c r="T9" s="3"/>
      <c r="U9" s="3"/>
      <c r="V9" s="3"/>
      <c r="W9" s="3"/>
      <c r="X9" s="3"/>
      <c r="Y9" s="3"/>
      <c r="Z9" s="3"/>
      <c r="AA9" s="3"/>
      <c r="AB9" s="17">
        <f t="shared" si="5"/>
        <v>0.04</v>
      </c>
      <c r="AC9" s="17">
        <f t="shared" si="6"/>
        <v>0.04</v>
      </c>
      <c r="AD9" s="3"/>
    </row>
    <row r="10" spans="1:30">
      <c r="A10" s="3">
        <v>8</v>
      </c>
      <c r="B10" s="8">
        <v>19301032</v>
      </c>
      <c r="C10" s="8" t="s">
        <v>34</v>
      </c>
      <c r="D10" s="8">
        <v>2020</v>
      </c>
      <c r="E10" s="8" t="s">
        <v>35</v>
      </c>
      <c r="F10" s="8" t="s">
        <v>21</v>
      </c>
      <c r="G10" s="3">
        <f t="shared" si="0"/>
        <v>0.04</v>
      </c>
      <c r="H10" s="3"/>
      <c r="I10" s="11" t="s">
        <v>22</v>
      </c>
      <c r="J10" s="3">
        <f t="shared" si="1"/>
        <v>1</v>
      </c>
      <c r="K10" s="3">
        <f t="shared" si="2"/>
        <v>0.04</v>
      </c>
      <c r="L10" s="8">
        <v>2021</v>
      </c>
      <c r="M10" s="8" t="s">
        <v>36</v>
      </c>
      <c r="N10" s="8" t="s">
        <v>37</v>
      </c>
      <c r="O10" s="3">
        <v>0.12</v>
      </c>
      <c r="P10" s="3"/>
      <c r="Q10" s="11" t="s">
        <v>22</v>
      </c>
      <c r="R10" s="3">
        <f t="shared" si="3"/>
        <v>1</v>
      </c>
      <c r="S10" s="3">
        <f t="shared" si="4"/>
        <v>0.12</v>
      </c>
      <c r="T10" s="3"/>
      <c r="U10" s="3"/>
      <c r="V10" s="3"/>
      <c r="W10" s="3"/>
      <c r="X10" s="3"/>
      <c r="Y10" s="3"/>
      <c r="Z10" s="3"/>
      <c r="AA10" s="3"/>
      <c r="AB10" s="17">
        <f t="shared" si="5"/>
        <v>0.16</v>
      </c>
      <c r="AC10" s="17">
        <f t="shared" si="6"/>
        <v>0.15</v>
      </c>
      <c r="AD10" s="3"/>
    </row>
    <row r="11" spans="1:30">
      <c r="A11" s="3">
        <v>9</v>
      </c>
      <c r="B11" s="8">
        <v>19301035</v>
      </c>
      <c r="C11" s="8" t="s">
        <v>38</v>
      </c>
      <c r="D11" s="8">
        <v>2021</v>
      </c>
      <c r="E11" s="8" t="s">
        <v>39</v>
      </c>
      <c r="F11" s="8" t="s">
        <v>21</v>
      </c>
      <c r="G11" s="3">
        <f t="shared" si="0"/>
        <v>0.04</v>
      </c>
      <c r="H11" s="3"/>
      <c r="I11" s="11" t="s">
        <v>25</v>
      </c>
      <c r="J11" s="3">
        <f t="shared" si="1"/>
        <v>0.8</v>
      </c>
      <c r="K11" s="3">
        <f t="shared" si="2"/>
        <v>0.032</v>
      </c>
      <c r="L11" s="3"/>
      <c r="M11" s="3"/>
      <c r="N11" s="3"/>
      <c r="O11" s="3"/>
      <c r="P11" s="3"/>
      <c r="Q11" s="11"/>
      <c r="R11" s="3">
        <f t="shared" si="3"/>
        <v>0.6</v>
      </c>
      <c r="S11" s="3">
        <f t="shared" si="4"/>
        <v>0</v>
      </c>
      <c r="T11" s="3"/>
      <c r="U11" s="3"/>
      <c r="V11" s="3"/>
      <c r="W11" s="3"/>
      <c r="X11" s="3"/>
      <c r="Y11" s="3"/>
      <c r="Z11" s="3"/>
      <c r="AA11" s="3"/>
      <c r="AB11" s="17">
        <f t="shared" si="5"/>
        <v>0.032</v>
      </c>
      <c r="AC11" s="17">
        <f t="shared" si="6"/>
        <v>0.032</v>
      </c>
      <c r="AD11" s="3"/>
    </row>
    <row r="12" spans="1:30">
      <c r="A12" s="3">
        <v>10</v>
      </c>
      <c r="B12" s="8">
        <v>19301036</v>
      </c>
      <c r="C12" s="8" t="s">
        <v>40</v>
      </c>
      <c r="D12" s="8" t="s">
        <v>41</v>
      </c>
      <c r="E12" s="8" t="s">
        <v>42</v>
      </c>
      <c r="F12" s="9" t="s">
        <v>42</v>
      </c>
      <c r="G12" s="3">
        <f t="shared" si="0"/>
        <v>0</v>
      </c>
      <c r="H12" s="3"/>
      <c r="I12" s="11" t="s">
        <v>42</v>
      </c>
      <c r="J12" s="3">
        <f t="shared" si="1"/>
        <v>0.6</v>
      </c>
      <c r="K12" s="3">
        <f t="shared" si="2"/>
        <v>0</v>
      </c>
      <c r="L12" s="3"/>
      <c r="M12" s="3"/>
      <c r="N12" s="3"/>
      <c r="O12" s="3"/>
      <c r="P12" s="3"/>
      <c r="Q12" s="11"/>
      <c r="R12" s="3">
        <f t="shared" si="3"/>
        <v>0.6</v>
      </c>
      <c r="S12" s="3">
        <f t="shared" si="4"/>
        <v>0</v>
      </c>
      <c r="T12" s="3"/>
      <c r="U12" s="3"/>
      <c r="V12" s="3"/>
      <c r="W12" s="3"/>
      <c r="X12" s="3"/>
      <c r="Y12" s="3"/>
      <c r="Z12" s="3"/>
      <c r="AA12" s="3"/>
      <c r="AB12" s="17">
        <f t="shared" si="5"/>
        <v>0</v>
      </c>
      <c r="AC12" s="17">
        <f t="shared" si="6"/>
        <v>0</v>
      </c>
      <c r="AD12" s="3"/>
    </row>
    <row r="13" spans="1:30">
      <c r="A13" s="3">
        <v>11</v>
      </c>
      <c r="B13" s="8">
        <v>19301038</v>
      </c>
      <c r="C13" s="8" t="s">
        <v>43</v>
      </c>
      <c r="D13" s="8">
        <v>2021</v>
      </c>
      <c r="E13" s="8" t="s">
        <v>44</v>
      </c>
      <c r="F13" s="8" t="s">
        <v>21</v>
      </c>
      <c r="G13" s="3">
        <f t="shared" si="0"/>
        <v>0.04</v>
      </c>
      <c r="H13" s="3"/>
      <c r="I13" s="11" t="s">
        <v>22</v>
      </c>
      <c r="J13" s="3">
        <f t="shared" si="1"/>
        <v>1</v>
      </c>
      <c r="K13" s="3">
        <f t="shared" si="2"/>
        <v>0.04</v>
      </c>
      <c r="L13" s="3"/>
      <c r="M13" s="3"/>
      <c r="N13" s="3"/>
      <c r="O13" s="3"/>
      <c r="P13" s="3"/>
      <c r="Q13" s="11"/>
      <c r="R13" s="3">
        <f t="shared" si="3"/>
        <v>0.6</v>
      </c>
      <c r="S13" s="3">
        <f t="shared" si="4"/>
        <v>0</v>
      </c>
      <c r="T13" s="3"/>
      <c r="U13" s="3"/>
      <c r="V13" s="3"/>
      <c r="W13" s="3"/>
      <c r="X13" s="3"/>
      <c r="Y13" s="3"/>
      <c r="Z13" s="3"/>
      <c r="AA13" s="3"/>
      <c r="AB13" s="17">
        <f t="shared" si="5"/>
        <v>0.04</v>
      </c>
      <c r="AC13" s="17">
        <f t="shared" si="6"/>
        <v>0.04</v>
      </c>
      <c r="AD13" s="3"/>
    </row>
    <row r="14" spans="1:30">
      <c r="A14" s="3">
        <v>12</v>
      </c>
      <c r="B14" s="8">
        <v>19301044</v>
      </c>
      <c r="C14" s="8" t="s">
        <v>45</v>
      </c>
      <c r="D14" s="8">
        <v>2021</v>
      </c>
      <c r="E14" s="8" t="s">
        <v>16</v>
      </c>
      <c r="F14" s="8" t="s">
        <v>17</v>
      </c>
      <c r="G14" s="3">
        <f t="shared" si="0"/>
        <v>0.15</v>
      </c>
      <c r="H14" s="3"/>
      <c r="I14" s="11" t="s">
        <v>46</v>
      </c>
      <c r="J14" s="3">
        <f t="shared" si="1"/>
        <v>0.8</v>
      </c>
      <c r="K14" s="3">
        <f t="shared" si="2"/>
        <v>0.12</v>
      </c>
      <c r="L14" s="3"/>
      <c r="M14" s="3"/>
      <c r="N14" s="3"/>
      <c r="O14" s="3"/>
      <c r="P14" s="3"/>
      <c r="Q14" s="11"/>
      <c r="R14" s="3">
        <f t="shared" si="3"/>
        <v>0.6</v>
      </c>
      <c r="S14" s="3">
        <f t="shared" si="4"/>
        <v>0</v>
      </c>
      <c r="T14" s="3"/>
      <c r="U14" s="3"/>
      <c r="V14" s="3"/>
      <c r="W14" s="3"/>
      <c r="X14" s="3"/>
      <c r="Y14" s="3"/>
      <c r="Z14" s="3"/>
      <c r="AA14" s="3"/>
      <c r="AB14" s="17">
        <f t="shared" si="5"/>
        <v>0.12</v>
      </c>
      <c r="AC14" s="17">
        <f t="shared" si="6"/>
        <v>0.12</v>
      </c>
      <c r="AD14" s="3"/>
    </row>
    <row r="15" spans="1:30">
      <c r="A15" s="3">
        <v>13</v>
      </c>
      <c r="B15" s="8">
        <v>19301050</v>
      </c>
      <c r="C15" s="8" t="s">
        <v>47</v>
      </c>
      <c r="D15" s="8">
        <v>2020</v>
      </c>
      <c r="E15" s="8" t="s">
        <v>35</v>
      </c>
      <c r="F15" s="8" t="s">
        <v>21</v>
      </c>
      <c r="G15" s="3">
        <f t="shared" si="0"/>
        <v>0.04</v>
      </c>
      <c r="H15" s="3"/>
      <c r="I15" s="11" t="s">
        <v>25</v>
      </c>
      <c r="J15" s="3">
        <f t="shared" si="1"/>
        <v>0.8</v>
      </c>
      <c r="K15" s="3">
        <f t="shared" si="2"/>
        <v>0.032</v>
      </c>
      <c r="L15" s="3"/>
      <c r="M15" s="3"/>
      <c r="N15" s="3"/>
      <c r="O15" s="3"/>
      <c r="P15" s="3"/>
      <c r="Q15" s="11"/>
      <c r="R15" s="3">
        <f t="shared" si="3"/>
        <v>0.6</v>
      </c>
      <c r="S15" s="3">
        <f t="shared" si="4"/>
        <v>0</v>
      </c>
      <c r="T15" s="3"/>
      <c r="U15" s="3"/>
      <c r="V15" s="3"/>
      <c r="W15" s="3"/>
      <c r="X15" s="3"/>
      <c r="Y15" s="3"/>
      <c r="Z15" s="3"/>
      <c r="AA15" s="3"/>
      <c r="AB15" s="17">
        <f t="shared" si="5"/>
        <v>0.032</v>
      </c>
      <c r="AC15" s="17">
        <f t="shared" si="6"/>
        <v>0.032</v>
      </c>
      <c r="AD15" s="3"/>
    </row>
    <row r="16" spans="1:30">
      <c r="A16" s="3">
        <v>14</v>
      </c>
      <c r="B16" s="8">
        <v>19301051</v>
      </c>
      <c r="C16" s="8" t="s">
        <v>48</v>
      </c>
      <c r="D16" s="8">
        <v>2020</v>
      </c>
      <c r="E16" s="8" t="s">
        <v>35</v>
      </c>
      <c r="F16" s="8" t="s">
        <v>21</v>
      </c>
      <c r="G16" s="3">
        <f t="shared" si="0"/>
        <v>0.04</v>
      </c>
      <c r="H16" s="3"/>
      <c r="I16" s="11" t="s">
        <v>49</v>
      </c>
      <c r="J16" s="3">
        <f t="shared" si="1"/>
        <v>0.6</v>
      </c>
      <c r="K16" s="3">
        <f t="shared" si="2"/>
        <v>0.024</v>
      </c>
      <c r="L16" s="3"/>
      <c r="M16" s="3"/>
      <c r="N16" s="3"/>
      <c r="O16" s="3"/>
      <c r="P16" s="3"/>
      <c r="Q16" s="11"/>
      <c r="R16" s="3">
        <f t="shared" si="3"/>
        <v>0.6</v>
      </c>
      <c r="S16" s="3">
        <f t="shared" si="4"/>
        <v>0</v>
      </c>
      <c r="T16" s="3"/>
      <c r="U16" s="3"/>
      <c r="V16" s="3"/>
      <c r="W16" s="3"/>
      <c r="X16" s="3"/>
      <c r="Y16" s="3"/>
      <c r="Z16" s="3"/>
      <c r="AA16" s="3"/>
      <c r="AB16" s="17">
        <f t="shared" si="5"/>
        <v>0.024</v>
      </c>
      <c r="AC16" s="17">
        <f t="shared" si="6"/>
        <v>0.024</v>
      </c>
      <c r="AD16" s="3"/>
    </row>
    <row r="17" spans="1:30">
      <c r="A17" s="3">
        <v>15</v>
      </c>
      <c r="B17" s="8">
        <v>19301055</v>
      </c>
      <c r="C17" s="10" t="s">
        <v>50</v>
      </c>
      <c r="D17" s="8">
        <v>2021</v>
      </c>
      <c r="E17" s="8" t="s">
        <v>51</v>
      </c>
      <c r="F17" s="8" t="s">
        <v>17</v>
      </c>
      <c r="G17" s="3">
        <f t="shared" si="0"/>
        <v>0.15</v>
      </c>
      <c r="H17" s="3"/>
      <c r="I17" s="11" t="s">
        <v>22</v>
      </c>
      <c r="J17" s="3">
        <f t="shared" si="1"/>
        <v>1</v>
      </c>
      <c r="K17" s="3">
        <f t="shared" si="2"/>
        <v>0.15</v>
      </c>
      <c r="L17" s="3"/>
      <c r="M17" s="3"/>
      <c r="N17" s="3"/>
      <c r="O17" s="3"/>
      <c r="P17" s="3"/>
      <c r="Q17" s="11"/>
      <c r="R17" s="3">
        <f t="shared" si="3"/>
        <v>0.6</v>
      </c>
      <c r="S17" s="3">
        <f t="shared" si="4"/>
        <v>0</v>
      </c>
      <c r="T17" s="3"/>
      <c r="U17" s="3"/>
      <c r="V17" s="3"/>
      <c r="W17" s="3"/>
      <c r="X17" s="3"/>
      <c r="Y17" s="3"/>
      <c r="Z17" s="3"/>
      <c r="AA17" s="3"/>
      <c r="AB17" s="17">
        <f t="shared" si="5"/>
        <v>0.15</v>
      </c>
      <c r="AC17" s="17">
        <f t="shared" si="6"/>
        <v>0.15</v>
      </c>
      <c r="AD17" s="3"/>
    </row>
    <row r="18" spans="1:30">
      <c r="A18" s="3">
        <v>16</v>
      </c>
      <c r="B18" s="8">
        <v>19301066</v>
      </c>
      <c r="C18" s="8" t="s">
        <v>52</v>
      </c>
      <c r="D18" s="8">
        <v>2021</v>
      </c>
      <c r="E18" s="8" t="s">
        <v>53</v>
      </c>
      <c r="F18" s="8" t="s">
        <v>17</v>
      </c>
      <c r="G18" s="3">
        <f t="shared" si="0"/>
        <v>0.15</v>
      </c>
      <c r="H18" s="3"/>
      <c r="I18" s="11" t="s">
        <v>25</v>
      </c>
      <c r="J18" s="3">
        <f t="shared" si="1"/>
        <v>0.8</v>
      </c>
      <c r="K18" s="3">
        <f t="shared" si="2"/>
        <v>0.12</v>
      </c>
      <c r="L18" s="3"/>
      <c r="M18" s="3"/>
      <c r="N18" s="3"/>
      <c r="O18" s="3"/>
      <c r="P18" s="3"/>
      <c r="Q18" s="11"/>
      <c r="R18" s="3">
        <f t="shared" si="3"/>
        <v>0.6</v>
      </c>
      <c r="S18" s="3">
        <f t="shared" si="4"/>
        <v>0</v>
      </c>
      <c r="T18" s="3"/>
      <c r="U18" s="3"/>
      <c r="V18" s="3"/>
      <c r="W18" s="3"/>
      <c r="X18" s="3"/>
      <c r="Y18" s="3"/>
      <c r="Z18" s="3"/>
      <c r="AA18" s="3"/>
      <c r="AB18" s="17">
        <f t="shared" si="5"/>
        <v>0.12</v>
      </c>
      <c r="AC18" s="17">
        <f t="shared" si="6"/>
        <v>0.12</v>
      </c>
      <c r="AD18" s="3"/>
    </row>
    <row r="19" spans="1:30">
      <c r="A19" s="3">
        <v>17</v>
      </c>
      <c r="B19" s="8">
        <v>19301070</v>
      </c>
      <c r="C19" s="8" t="s">
        <v>54</v>
      </c>
      <c r="D19" s="8">
        <v>2021</v>
      </c>
      <c r="E19" s="8" t="s">
        <v>53</v>
      </c>
      <c r="F19" s="8" t="s">
        <v>17</v>
      </c>
      <c r="G19" s="3">
        <f t="shared" si="0"/>
        <v>0.15</v>
      </c>
      <c r="H19" s="3"/>
      <c r="I19" s="11" t="s">
        <v>22</v>
      </c>
      <c r="J19" s="3">
        <f t="shared" si="1"/>
        <v>1</v>
      </c>
      <c r="K19" s="3">
        <f t="shared" si="2"/>
        <v>0.15</v>
      </c>
      <c r="L19" s="3"/>
      <c r="M19" s="3"/>
      <c r="N19" s="3"/>
      <c r="O19" s="3"/>
      <c r="P19" s="3"/>
      <c r="Q19" s="11"/>
      <c r="R19" s="3">
        <f t="shared" si="3"/>
        <v>0.6</v>
      </c>
      <c r="S19" s="3">
        <f t="shared" si="4"/>
        <v>0</v>
      </c>
      <c r="T19" s="3"/>
      <c r="U19" s="3"/>
      <c r="V19" s="3"/>
      <c r="W19" s="3"/>
      <c r="X19" s="3"/>
      <c r="Y19" s="3"/>
      <c r="Z19" s="3"/>
      <c r="AA19" s="3"/>
      <c r="AB19" s="17">
        <f t="shared" si="5"/>
        <v>0.15</v>
      </c>
      <c r="AC19" s="17">
        <f t="shared" si="6"/>
        <v>0.15</v>
      </c>
      <c r="AD19" s="3"/>
    </row>
    <row r="20" spans="1:30">
      <c r="A20" s="3">
        <v>18</v>
      </c>
      <c r="B20" s="8">
        <v>19301073</v>
      </c>
      <c r="C20" s="8" t="s">
        <v>55</v>
      </c>
      <c r="D20" s="8">
        <v>2020</v>
      </c>
      <c r="E20" s="8" t="s">
        <v>56</v>
      </c>
      <c r="F20" s="8" t="s">
        <v>37</v>
      </c>
      <c r="G20" s="3">
        <f t="shared" si="0"/>
        <v>0.12</v>
      </c>
      <c r="H20" s="3"/>
      <c r="I20" s="11" t="s">
        <v>25</v>
      </c>
      <c r="J20" s="3">
        <f t="shared" si="1"/>
        <v>0.8</v>
      </c>
      <c r="K20" s="3">
        <f t="shared" si="2"/>
        <v>0.096</v>
      </c>
      <c r="L20" s="8">
        <v>2021</v>
      </c>
      <c r="M20" s="8" t="s">
        <v>57</v>
      </c>
      <c r="N20" s="8" t="s">
        <v>17</v>
      </c>
      <c r="O20" s="3">
        <v>0.15</v>
      </c>
      <c r="P20" s="3"/>
      <c r="Q20" s="11" t="s">
        <v>22</v>
      </c>
      <c r="R20" s="3">
        <f t="shared" si="3"/>
        <v>1</v>
      </c>
      <c r="S20" s="3">
        <f t="shared" si="4"/>
        <v>0.15</v>
      </c>
      <c r="T20" s="3"/>
      <c r="U20" s="3"/>
      <c r="V20" s="3"/>
      <c r="W20" s="3"/>
      <c r="X20" s="3"/>
      <c r="Y20" s="3"/>
      <c r="Z20" s="3"/>
      <c r="AA20" s="3"/>
      <c r="AB20" s="17">
        <f t="shared" si="5"/>
        <v>0.246</v>
      </c>
      <c r="AC20" s="17">
        <f t="shared" si="6"/>
        <v>0.15</v>
      </c>
      <c r="AD20" s="3"/>
    </row>
    <row r="21" spans="1:30">
      <c r="A21" s="3">
        <v>19</v>
      </c>
      <c r="B21" s="8">
        <v>19301078</v>
      </c>
      <c r="C21" s="8" t="s">
        <v>58</v>
      </c>
      <c r="D21" s="8">
        <v>2021</v>
      </c>
      <c r="E21" s="8" t="s">
        <v>20</v>
      </c>
      <c r="F21" s="8" t="s">
        <v>21</v>
      </c>
      <c r="G21" s="3">
        <f t="shared" si="0"/>
        <v>0.04</v>
      </c>
      <c r="H21" s="3"/>
      <c r="I21" s="11" t="s">
        <v>49</v>
      </c>
      <c r="J21" s="3">
        <f t="shared" si="1"/>
        <v>0.6</v>
      </c>
      <c r="K21" s="3">
        <f t="shared" si="2"/>
        <v>0.024</v>
      </c>
      <c r="L21" s="3"/>
      <c r="M21" s="3"/>
      <c r="N21" s="3"/>
      <c r="O21" s="3"/>
      <c r="P21" s="3"/>
      <c r="Q21" s="11"/>
      <c r="R21" s="3">
        <f t="shared" si="3"/>
        <v>0.6</v>
      </c>
      <c r="S21" s="3">
        <f t="shared" si="4"/>
        <v>0</v>
      </c>
      <c r="T21" s="3"/>
      <c r="U21" s="3"/>
      <c r="V21" s="3"/>
      <c r="W21" s="3"/>
      <c r="X21" s="3"/>
      <c r="Y21" s="3"/>
      <c r="Z21" s="3"/>
      <c r="AA21" s="3"/>
      <c r="AB21" s="17">
        <f t="shared" si="5"/>
        <v>0.024</v>
      </c>
      <c r="AC21" s="17">
        <f t="shared" si="6"/>
        <v>0.024</v>
      </c>
      <c r="AD21" s="3"/>
    </row>
    <row r="22" spans="1:30">
      <c r="A22" s="3">
        <v>20</v>
      </c>
      <c r="B22" s="8">
        <v>19301079</v>
      </c>
      <c r="C22" s="8" t="s">
        <v>59</v>
      </c>
      <c r="D22" s="8" t="s">
        <v>42</v>
      </c>
      <c r="E22" s="9" t="s">
        <v>42</v>
      </c>
      <c r="F22" s="8" t="s">
        <v>42</v>
      </c>
      <c r="G22" s="3">
        <f t="shared" si="0"/>
        <v>0</v>
      </c>
      <c r="H22" s="3"/>
      <c r="I22" s="11" t="s">
        <v>41</v>
      </c>
      <c r="J22" s="3">
        <f t="shared" si="1"/>
        <v>0.6</v>
      </c>
      <c r="K22" s="3">
        <f t="shared" si="2"/>
        <v>0</v>
      </c>
      <c r="L22" s="8" t="s">
        <v>42</v>
      </c>
      <c r="M22" s="8" t="s">
        <v>41</v>
      </c>
      <c r="N22" s="8" t="s">
        <v>42</v>
      </c>
      <c r="O22" s="3"/>
      <c r="P22" s="3"/>
      <c r="Q22" s="11" t="s">
        <v>42</v>
      </c>
      <c r="R22" s="3">
        <f t="shared" si="3"/>
        <v>0.6</v>
      </c>
      <c r="S22" s="3">
        <f t="shared" si="4"/>
        <v>0</v>
      </c>
      <c r="T22" s="3"/>
      <c r="U22" s="3"/>
      <c r="V22" s="3"/>
      <c r="W22" s="3"/>
      <c r="X22" s="3"/>
      <c r="Y22" s="3"/>
      <c r="Z22" s="3"/>
      <c r="AA22" s="3"/>
      <c r="AB22" s="17">
        <f t="shared" si="5"/>
        <v>0</v>
      </c>
      <c r="AC22" s="17">
        <f t="shared" si="6"/>
        <v>0</v>
      </c>
      <c r="AD22" s="3"/>
    </row>
    <row r="23" spans="1:30">
      <c r="A23" s="3">
        <v>21</v>
      </c>
      <c r="B23" s="8">
        <v>19301085</v>
      </c>
      <c r="C23" s="8" t="s">
        <v>60</v>
      </c>
      <c r="D23" s="8">
        <v>2021</v>
      </c>
      <c r="E23" s="8" t="s">
        <v>61</v>
      </c>
      <c r="F23" s="8" t="s">
        <v>21</v>
      </c>
      <c r="G23" s="3">
        <f t="shared" si="0"/>
        <v>0.04</v>
      </c>
      <c r="H23" s="3"/>
      <c r="I23" s="11" t="s">
        <v>49</v>
      </c>
      <c r="J23" s="3">
        <f t="shared" si="1"/>
        <v>0.6</v>
      </c>
      <c r="K23" s="3">
        <f t="shared" si="2"/>
        <v>0.024</v>
      </c>
      <c r="L23" s="3"/>
      <c r="M23" s="3"/>
      <c r="N23" s="3"/>
      <c r="O23" s="3"/>
      <c r="P23" s="3"/>
      <c r="Q23" s="11"/>
      <c r="R23" s="3">
        <f t="shared" si="3"/>
        <v>0.6</v>
      </c>
      <c r="S23" s="3">
        <f t="shared" si="4"/>
        <v>0</v>
      </c>
      <c r="T23" s="3"/>
      <c r="U23" s="3"/>
      <c r="V23" s="3"/>
      <c r="W23" s="3"/>
      <c r="X23" s="3"/>
      <c r="Y23" s="3"/>
      <c r="Z23" s="3"/>
      <c r="AA23" s="3"/>
      <c r="AB23" s="17">
        <f t="shared" si="5"/>
        <v>0.024</v>
      </c>
      <c r="AC23" s="17">
        <f t="shared" si="6"/>
        <v>0.024</v>
      </c>
      <c r="AD23" s="3"/>
    </row>
    <row r="24" spans="1:30">
      <c r="A24" s="3">
        <v>22</v>
      </c>
      <c r="B24" s="8">
        <v>19301088</v>
      </c>
      <c r="C24" s="8" t="s">
        <v>62</v>
      </c>
      <c r="D24" s="8">
        <v>2021</v>
      </c>
      <c r="E24" s="8" t="s">
        <v>63</v>
      </c>
      <c r="F24" s="8" t="s">
        <v>21</v>
      </c>
      <c r="G24" s="3">
        <f t="shared" si="0"/>
        <v>0.04</v>
      </c>
      <c r="H24" s="3"/>
      <c r="I24" s="11" t="s">
        <v>22</v>
      </c>
      <c r="J24" s="3">
        <f t="shared" si="1"/>
        <v>1</v>
      </c>
      <c r="K24" s="3">
        <f t="shared" si="2"/>
        <v>0.04</v>
      </c>
      <c r="L24" s="3"/>
      <c r="M24" s="3"/>
      <c r="N24" s="3"/>
      <c r="O24" s="3"/>
      <c r="P24" s="3"/>
      <c r="Q24" s="11"/>
      <c r="R24" s="3">
        <f t="shared" si="3"/>
        <v>0.6</v>
      </c>
      <c r="S24" s="3">
        <f t="shared" si="4"/>
        <v>0</v>
      </c>
      <c r="T24" s="3"/>
      <c r="U24" s="3"/>
      <c r="V24" s="3"/>
      <c r="W24" s="3"/>
      <c r="X24" s="3"/>
      <c r="Y24" s="3"/>
      <c r="Z24" s="3"/>
      <c r="AA24" s="3"/>
      <c r="AB24" s="17">
        <f t="shared" si="5"/>
        <v>0.04</v>
      </c>
      <c r="AC24" s="17">
        <f t="shared" si="6"/>
        <v>0.04</v>
      </c>
      <c r="AD24" s="3"/>
    </row>
    <row r="25" spans="1:30">
      <c r="A25" s="3">
        <v>23</v>
      </c>
      <c r="B25" s="8">
        <v>19301092</v>
      </c>
      <c r="C25" s="8" t="s">
        <v>64</v>
      </c>
      <c r="D25" s="8">
        <v>2021</v>
      </c>
      <c r="E25" s="8" t="s">
        <v>65</v>
      </c>
      <c r="F25" s="8" t="s">
        <v>37</v>
      </c>
      <c r="G25" s="3">
        <f t="shared" si="0"/>
        <v>0.12</v>
      </c>
      <c r="H25" s="3"/>
      <c r="I25" s="11" t="s">
        <v>49</v>
      </c>
      <c r="J25" s="3">
        <f t="shared" si="1"/>
        <v>0.6</v>
      </c>
      <c r="K25" s="3">
        <f t="shared" si="2"/>
        <v>0.072</v>
      </c>
      <c r="L25" s="3"/>
      <c r="M25" s="3"/>
      <c r="N25" s="3"/>
      <c r="O25" s="3"/>
      <c r="P25" s="3"/>
      <c r="Q25" s="11"/>
      <c r="R25" s="3">
        <f t="shared" si="3"/>
        <v>0.6</v>
      </c>
      <c r="S25" s="3">
        <f t="shared" si="4"/>
        <v>0</v>
      </c>
      <c r="T25" s="3"/>
      <c r="U25" s="3"/>
      <c r="V25" s="3"/>
      <c r="W25" s="3"/>
      <c r="X25" s="3"/>
      <c r="Y25" s="3"/>
      <c r="Z25" s="3"/>
      <c r="AA25" s="3"/>
      <c r="AB25" s="17">
        <f t="shared" si="5"/>
        <v>0.072</v>
      </c>
      <c r="AC25" s="17">
        <f t="shared" si="6"/>
        <v>0.072</v>
      </c>
      <c r="AD25" s="3"/>
    </row>
    <row r="26" spans="1:30">
      <c r="A26" s="3">
        <v>24</v>
      </c>
      <c r="B26" s="8">
        <v>19301099</v>
      </c>
      <c r="C26" s="8" t="s">
        <v>66</v>
      </c>
      <c r="D26" s="8">
        <v>2020</v>
      </c>
      <c r="E26" s="8" t="s">
        <v>67</v>
      </c>
      <c r="F26" s="8" t="s">
        <v>37</v>
      </c>
      <c r="G26" s="3">
        <f t="shared" si="0"/>
        <v>0.12</v>
      </c>
      <c r="H26" s="3"/>
      <c r="I26" s="11" t="s">
        <v>22</v>
      </c>
      <c r="J26" s="3">
        <f t="shared" si="1"/>
        <v>1</v>
      </c>
      <c r="K26" s="3">
        <f t="shared" si="2"/>
        <v>0.12</v>
      </c>
      <c r="L26" s="8">
        <v>2021</v>
      </c>
      <c r="M26" s="8" t="s">
        <v>68</v>
      </c>
      <c r="N26" s="8" t="s">
        <v>37</v>
      </c>
      <c r="O26" s="3">
        <v>0.12</v>
      </c>
      <c r="P26" s="3"/>
      <c r="Q26" s="11" t="s">
        <v>22</v>
      </c>
      <c r="R26" s="3">
        <f t="shared" si="3"/>
        <v>1</v>
      </c>
      <c r="S26" s="3">
        <f t="shared" si="4"/>
        <v>0.12</v>
      </c>
      <c r="T26" s="3"/>
      <c r="U26" s="3"/>
      <c r="V26" s="3"/>
      <c r="W26" s="3"/>
      <c r="X26" s="3"/>
      <c r="Y26" s="3"/>
      <c r="Z26" s="3"/>
      <c r="AA26" s="3"/>
      <c r="AB26" s="17">
        <f t="shared" si="5"/>
        <v>0.24</v>
      </c>
      <c r="AC26" s="17">
        <f t="shared" si="6"/>
        <v>0.15</v>
      </c>
      <c r="AD26" s="3"/>
    </row>
    <row r="27" spans="1:30">
      <c r="A27" s="3">
        <v>25</v>
      </c>
      <c r="B27" s="8">
        <v>19301100</v>
      </c>
      <c r="C27" s="8" t="s">
        <v>69</v>
      </c>
      <c r="D27" s="8">
        <v>2020</v>
      </c>
      <c r="E27" s="8" t="s">
        <v>67</v>
      </c>
      <c r="F27" s="8" t="s">
        <v>37</v>
      </c>
      <c r="G27" s="3">
        <f t="shared" si="0"/>
        <v>0.12</v>
      </c>
      <c r="H27" s="3"/>
      <c r="I27" s="11" t="s">
        <v>70</v>
      </c>
      <c r="J27" s="3">
        <f t="shared" si="1"/>
        <v>0.8</v>
      </c>
      <c r="K27" s="3">
        <f t="shared" si="2"/>
        <v>0.096</v>
      </c>
      <c r="L27" s="3"/>
      <c r="M27" s="3"/>
      <c r="N27" s="3"/>
      <c r="O27" s="3"/>
      <c r="P27" s="3"/>
      <c r="Q27" s="11"/>
      <c r="R27" s="3">
        <f t="shared" si="3"/>
        <v>0.6</v>
      </c>
      <c r="S27" s="3">
        <f t="shared" si="4"/>
        <v>0</v>
      </c>
      <c r="T27" s="3"/>
      <c r="U27" s="3"/>
      <c r="V27" s="3"/>
      <c r="W27" s="3"/>
      <c r="X27" s="3"/>
      <c r="Y27" s="3"/>
      <c r="Z27" s="3"/>
      <c r="AA27" s="3"/>
      <c r="AB27" s="17">
        <f t="shared" si="5"/>
        <v>0.096</v>
      </c>
      <c r="AC27" s="17">
        <f t="shared" si="6"/>
        <v>0.096</v>
      </c>
      <c r="AD27" s="3"/>
    </row>
    <row r="28" spans="1:30">
      <c r="A28" s="3">
        <v>26</v>
      </c>
      <c r="B28" s="8">
        <v>19301112</v>
      </c>
      <c r="C28" s="8" t="s">
        <v>71</v>
      </c>
      <c r="D28" s="8">
        <v>2020</v>
      </c>
      <c r="E28" s="8" t="s">
        <v>72</v>
      </c>
      <c r="F28" s="8" t="s">
        <v>21</v>
      </c>
      <c r="G28" s="3">
        <f t="shared" si="0"/>
        <v>0.04</v>
      </c>
      <c r="H28" s="3"/>
      <c r="I28" s="11" t="s">
        <v>25</v>
      </c>
      <c r="J28" s="3">
        <f t="shared" si="1"/>
        <v>0.8</v>
      </c>
      <c r="K28" s="3">
        <f t="shared" si="2"/>
        <v>0.032</v>
      </c>
      <c r="L28" s="3"/>
      <c r="M28" s="3"/>
      <c r="N28" s="3"/>
      <c r="O28" s="3"/>
      <c r="P28" s="3"/>
      <c r="Q28" s="11"/>
      <c r="R28" s="3">
        <f t="shared" si="3"/>
        <v>0.6</v>
      </c>
      <c r="S28" s="3">
        <f t="shared" si="4"/>
        <v>0</v>
      </c>
      <c r="T28" s="3"/>
      <c r="U28" s="3"/>
      <c r="V28" s="3"/>
      <c r="W28" s="3"/>
      <c r="X28" s="3"/>
      <c r="Y28" s="3"/>
      <c r="Z28" s="3"/>
      <c r="AA28" s="3"/>
      <c r="AB28" s="17">
        <f t="shared" si="5"/>
        <v>0.032</v>
      </c>
      <c r="AC28" s="17">
        <f t="shared" si="6"/>
        <v>0.032</v>
      </c>
      <c r="AD28" s="3"/>
    </row>
    <row r="29" spans="1:30">
      <c r="A29" s="3">
        <v>27</v>
      </c>
      <c r="B29" s="8">
        <v>19301127</v>
      </c>
      <c r="C29" s="8" t="s">
        <v>73</v>
      </c>
      <c r="D29" s="8">
        <v>2021</v>
      </c>
      <c r="E29" s="8" t="s">
        <v>74</v>
      </c>
      <c r="F29" s="8" t="s">
        <v>21</v>
      </c>
      <c r="G29" s="3">
        <f t="shared" si="0"/>
        <v>0.04</v>
      </c>
      <c r="H29" s="3"/>
      <c r="I29" s="11" t="s">
        <v>25</v>
      </c>
      <c r="J29" s="3">
        <f t="shared" si="1"/>
        <v>0.8</v>
      </c>
      <c r="K29" s="3">
        <f t="shared" si="2"/>
        <v>0.032</v>
      </c>
      <c r="L29" s="3"/>
      <c r="M29" s="3"/>
      <c r="N29" s="3"/>
      <c r="O29" s="3"/>
      <c r="P29" s="3"/>
      <c r="Q29" s="11"/>
      <c r="R29" s="3">
        <f t="shared" si="3"/>
        <v>0.6</v>
      </c>
      <c r="S29" s="3">
        <f t="shared" si="4"/>
        <v>0</v>
      </c>
      <c r="T29" s="3"/>
      <c r="U29" s="3"/>
      <c r="V29" s="3"/>
      <c r="W29" s="3"/>
      <c r="X29" s="3"/>
      <c r="Y29" s="3"/>
      <c r="Z29" s="3"/>
      <c r="AA29" s="3"/>
      <c r="AB29" s="17">
        <f t="shared" si="5"/>
        <v>0.032</v>
      </c>
      <c r="AC29" s="17">
        <f t="shared" si="6"/>
        <v>0.032</v>
      </c>
      <c r="AD29" s="3"/>
    </row>
    <row r="30" spans="1:30">
      <c r="A30" s="3">
        <v>28</v>
      </c>
      <c r="B30" s="8">
        <v>19301130</v>
      </c>
      <c r="C30" s="8" t="s">
        <v>75</v>
      </c>
      <c r="D30" s="8">
        <v>2020</v>
      </c>
      <c r="E30" s="8" t="s">
        <v>76</v>
      </c>
      <c r="F30" s="8" t="s">
        <v>21</v>
      </c>
      <c r="G30" s="3">
        <f t="shared" si="0"/>
        <v>0.04</v>
      </c>
      <c r="H30" s="3"/>
      <c r="I30" s="11" t="s">
        <v>25</v>
      </c>
      <c r="J30" s="3">
        <f t="shared" si="1"/>
        <v>0.8</v>
      </c>
      <c r="K30" s="3">
        <f t="shared" si="2"/>
        <v>0.032</v>
      </c>
      <c r="L30" s="8">
        <v>2021</v>
      </c>
      <c r="M30" s="8" t="s">
        <v>77</v>
      </c>
      <c r="N30" s="8" t="s">
        <v>21</v>
      </c>
      <c r="O30" s="3">
        <v>0.04</v>
      </c>
      <c r="P30" s="3"/>
      <c r="Q30" s="11" t="s">
        <v>22</v>
      </c>
      <c r="R30" s="3">
        <f t="shared" si="3"/>
        <v>1</v>
      </c>
      <c r="S30" s="3">
        <f t="shared" si="4"/>
        <v>0.04</v>
      </c>
      <c r="T30" s="3">
        <v>2021</v>
      </c>
      <c r="U30" s="8" t="s">
        <v>78</v>
      </c>
      <c r="V30" s="3" t="s">
        <v>37</v>
      </c>
      <c r="W30" s="3">
        <v>0.12</v>
      </c>
      <c r="X30" s="3"/>
      <c r="Y30" s="11" t="s">
        <v>22</v>
      </c>
      <c r="Z30" s="3">
        <v>1</v>
      </c>
      <c r="AA30" s="3">
        <v>0.12</v>
      </c>
      <c r="AB30" s="17">
        <f t="shared" si="5"/>
        <v>0.192</v>
      </c>
      <c r="AC30" s="17">
        <f t="shared" si="6"/>
        <v>0.15</v>
      </c>
      <c r="AD30" s="3"/>
    </row>
    <row r="31" spans="1:30">
      <c r="A31" s="3">
        <v>29</v>
      </c>
      <c r="B31" s="8">
        <v>19301132</v>
      </c>
      <c r="C31" s="8" t="s">
        <v>79</v>
      </c>
      <c r="D31" s="8">
        <v>2021</v>
      </c>
      <c r="E31" s="8" t="s">
        <v>80</v>
      </c>
      <c r="F31" s="8" t="s">
        <v>37</v>
      </c>
      <c r="G31" s="3">
        <f t="shared" si="0"/>
        <v>0.12</v>
      </c>
      <c r="H31" s="3"/>
      <c r="I31" s="11" t="s">
        <v>22</v>
      </c>
      <c r="J31" s="3">
        <f t="shared" si="1"/>
        <v>1</v>
      </c>
      <c r="K31" s="3">
        <f t="shared" si="2"/>
        <v>0.12</v>
      </c>
      <c r="L31" s="3"/>
      <c r="M31" s="3"/>
      <c r="N31" s="3"/>
      <c r="O31" s="3"/>
      <c r="P31" s="3"/>
      <c r="Q31" s="11"/>
      <c r="R31" s="3">
        <f t="shared" si="3"/>
        <v>0.6</v>
      </c>
      <c r="S31" s="3">
        <f t="shared" si="4"/>
        <v>0</v>
      </c>
      <c r="T31" s="3"/>
      <c r="U31" s="3"/>
      <c r="V31" s="3"/>
      <c r="W31" s="3"/>
      <c r="X31" s="3"/>
      <c r="Y31" s="3"/>
      <c r="Z31" s="3"/>
      <c r="AA31" s="3"/>
      <c r="AB31" s="17">
        <f t="shared" si="5"/>
        <v>0.12</v>
      </c>
      <c r="AC31" s="17">
        <f t="shared" si="6"/>
        <v>0.12</v>
      </c>
      <c r="AD31" s="3"/>
    </row>
    <row r="32" spans="1:30">
      <c r="A32" s="3">
        <v>30</v>
      </c>
      <c r="B32" s="8">
        <v>19301139</v>
      </c>
      <c r="C32" s="8" t="s">
        <v>81</v>
      </c>
      <c r="D32" s="8">
        <v>2021</v>
      </c>
      <c r="E32" s="8" t="s">
        <v>82</v>
      </c>
      <c r="F32" s="8" t="s">
        <v>37</v>
      </c>
      <c r="G32" s="3">
        <f t="shared" si="0"/>
        <v>0.12</v>
      </c>
      <c r="H32" s="3"/>
      <c r="I32" s="11" t="s">
        <v>25</v>
      </c>
      <c r="J32" s="3">
        <f t="shared" si="1"/>
        <v>0.8</v>
      </c>
      <c r="K32" s="3">
        <f t="shared" si="2"/>
        <v>0.096</v>
      </c>
      <c r="L32" s="3"/>
      <c r="M32" s="3"/>
      <c r="N32" s="3"/>
      <c r="O32" s="3"/>
      <c r="P32" s="3"/>
      <c r="Q32" s="11"/>
      <c r="R32" s="3">
        <f t="shared" si="3"/>
        <v>0.6</v>
      </c>
      <c r="S32" s="3">
        <f t="shared" si="4"/>
        <v>0</v>
      </c>
      <c r="T32" s="3"/>
      <c r="U32" s="3"/>
      <c r="V32" s="3"/>
      <c r="W32" s="3"/>
      <c r="X32" s="3"/>
      <c r="Y32" s="3"/>
      <c r="Z32" s="3"/>
      <c r="AA32" s="3"/>
      <c r="AB32" s="17">
        <f t="shared" si="5"/>
        <v>0.096</v>
      </c>
      <c r="AC32" s="17">
        <f t="shared" si="6"/>
        <v>0.096</v>
      </c>
      <c r="AD32" s="3"/>
    </row>
    <row r="33" spans="1:30">
      <c r="A33" s="3">
        <v>31</v>
      </c>
      <c r="B33" s="8">
        <v>19301141</v>
      </c>
      <c r="C33" s="8" t="s">
        <v>83</v>
      </c>
      <c r="D33" s="8">
        <v>2021</v>
      </c>
      <c r="E33" s="8" t="s">
        <v>82</v>
      </c>
      <c r="F33" s="8" t="s">
        <v>37</v>
      </c>
      <c r="G33" s="3">
        <f t="shared" si="0"/>
        <v>0.12</v>
      </c>
      <c r="H33" s="3"/>
      <c r="I33" s="11" t="s">
        <v>22</v>
      </c>
      <c r="J33" s="3">
        <f t="shared" si="1"/>
        <v>1</v>
      </c>
      <c r="K33" s="3">
        <f t="shared" si="2"/>
        <v>0.12</v>
      </c>
      <c r="L33" s="3"/>
      <c r="M33" s="3"/>
      <c r="N33" s="3"/>
      <c r="O33" s="3"/>
      <c r="P33" s="3"/>
      <c r="Q33" s="11"/>
      <c r="R33" s="3">
        <f t="shared" si="3"/>
        <v>0.6</v>
      </c>
      <c r="S33" s="3">
        <f t="shared" si="4"/>
        <v>0</v>
      </c>
      <c r="T33" s="3"/>
      <c r="U33" s="3"/>
      <c r="V33" s="3"/>
      <c r="W33" s="3"/>
      <c r="X33" s="3"/>
      <c r="Y33" s="3"/>
      <c r="Z33" s="3"/>
      <c r="AA33" s="3"/>
      <c r="AB33" s="17">
        <f t="shared" si="5"/>
        <v>0.12</v>
      </c>
      <c r="AC33" s="17">
        <f t="shared" si="6"/>
        <v>0.12</v>
      </c>
      <c r="AD33" s="3"/>
    </row>
    <row r="34" spans="1:30">
      <c r="A34" s="3">
        <v>32</v>
      </c>
      <c r="B34" s="8">
        <v>19301156</v>
      </c>
      <c r="C34" s="8" t="s">
        <v>84</v>
      </c>
      <c r="D34" s="8">
        <v>2021</v>
      </c>
      <c r="E34" s="8" t="s">
        <v>85</v>
      </c>
      <c r="F34" s="8" t="s">
        <v>21</v>
      </c>
      <c r="G34" s="3">
        <f t="shared" si="0"/>
        <v>0.04</v>
      </c>
      <c r="H34" s="3"/>
      <c r="I34" s="11" t="s">
        <v>25</v>
      </c>
      <c r="J34" s="3">
        <f t="shared" si="1"/>
        <v>0.8</v>
      </c>
      <c r="K34" s="3">
        <f t="shared" si="2"/>
        <v>0.032</v>
      </c>
      <c r="L34" s="3"/>
      <c r="M34" s="3"/>
      <c r="N34" s="3"/>
      <c r="O34" s="3"/>
      <c r="P34" s="3"/>
      <c r="Q34" s="11"/>
      <c r="R34" s="3">
        <f t="shared" si="3"/>
        <v>0.6</v>
      </c>
      <c r="S34" s="3">
        <f t="shared" si="4"/>
        <v>0</v>
      </c>
      <c r="T34" s="3"/>
      <c r="U34" s="3"/>
      <c r="V34" s="3"/>
      <c r="W34" s="3"/>
      <c r="X34" s="3"/>
      <c r="Y34" s="3"/>
      <c r="Z34" s="3"/>
      <c r="AA34" s="3"/>
      <c r="AB34" s="17">
        <f t="shared" si="5"/>
        <v>0.032</v>
      </c>
      <c r="AC34" s="17">
        <f t="shared" si="6"/>
        <v>0.032</v>
      </c>
      <c r="AD34" s="3"/>
    </row>
    <row r="35" spans="1:30">
      <c r="A35" s="3">
        <v>33</v>
      </c>
      <c r="B35" s="8">
        <v>19301158</v>
      </c>
      <c r="C35" s="8" t="s">
        <v>86</v>
      </c>
      <c r="D35" s="8">
        <v>2020</v>
      </c>
      <c r="E35" s="8" t="s">
        <v>87</v>
      </c>
      <c r="F35" s="8" t="s">
        <v>21</v>
      </c>
      <c r="G35" s="3">
        <f t="shared" si="0"/>
        <v>0.04</v>
      </c>
      <c r="H35" s="3"/>
      <c r="I35" s="11" t="s">
        <v>22</v>
      </c>
      <c r="J35" s="3">
        <f t="shared" si="1"/>
        <v>1</v>
      </c>
      <c r="K35" s="3">
        <f t="shared" si="2"/>
        <v>0.04</v>
      </c>
      <c r="L35" s="8">
        <v>2021</v>
      </c>
      <c r="M35" s="8" t="s">
        <v>88</v>
      </c>
      <c r="N35" s="8" t="s">
        <v>37</v>
      </c>
      <c r="O35" s="3">
        <v>0.12</v>
      </c>
      <c r="P35" s="3"/>
      <c r="Q35" s="11" t="s">
        <v>25</v>
      </c>
      <c r="R35" s="3">
        <f t="shared" si="3"/>
        <v>0.8</v>
      </c>
      <c r="S35" s="3">
        <f t="shared" si="4"/>
        <v>0.096</v>
      </c>
      <c r="T35" s="3"/>
      <c r="U35" s="3"/>
      <c r="V35" s="3"/>
      <c r="W35" s="3"/>
      <c r="X35" s="3"/>
      <c r="Y35" s="3"/>
      <c r="Z35" s="3"/>
      <c r="AA35" s="3"/>
      <c r="AB35" s="17">
        <f t="shared" si="5"/>
        <v>0.136</v>
      </c>
      <c r="AC35" s="17">
        <f t="shared" si="6"/>
        <v>0.136</v>
      </c>
      <c r="AD35" s="3"/>
    </row>
    <row r="36" spans="1:30">
      <c r="A36" s="3">
        <v>34</v>
      </c>
      <c r="B36" s="8">
        <v>19301162</v>
      </c>
      <c r="C36" s="8" t="s">
        <v>89</v>
      </c>
      <c r="D36" s="8">
        <v>2020</v>
      </c>
      <c r="E36" s="8" t="s">
        <v>90</v>
      </c>
      <c r="F36" s="8" t="s">
        <v>21</v>
      </c>
      <c r="G36" s="3">
        <f t="shared" si="0"/>
        <v>0.04</v>
      </c>
      <c r="H36" s="3"/>
      <c r="I36" s="11" t="s">
        <v>49</v>
      </c>
      <c r="J36" s="3">
        <f t="shared" si="1"/>
        <v>0.6</v>
      </c>
      <c r="K36" s="3">
        <f t="shared" si="2"/>
        <v>0.024</v>
      </c>
      <c r="L36" s="8">
        <v>2021</v>
      </c>
      <c r="M36" s="8" t="s">
        <v>61</v>
      </c>
      <c r="N36" s="8" t="s">
        <v>21</v>
      </c>
      <c r="O36" s="3">
        <v>0.04</v>
      </c>
      <c r="P36" s="3"/>
      <c r="Q36" s="11" t="s">
        <v>25</v>
      </c>
      <c r="R36" s="3">
        <f t="shared" si="3"/>
        <v>0.8</v>
      </c>
      <c r="S36" s="3">
        <f t="shared" si="4"/>
        <v>0.032</v>
      </c>
      <c r="T36" s="3"/>
      <c r="U36" s="3"/>
      <c r="V36" s="3"/>
      <c r="W36" s="3"/>
      <c r="X36" s="3"/>
      <c r="Y36" s="3"/>
      <c r="Z36" s="3"/>
      <c r="AA36" s="3"/>
      <c r="AB36" s="17">
        <f t="shared" si="5"/>
        <v>0.056</v>
      </c>
      <c r="AC36" s="17">
        <f t="shared" si="6"/>
        <v>0.056</v>
      </c>
      <c r="AD36" s="3"/>
    </row>
    <row r="37" spans="1:30">
      <c r="A37" s="3">
        <v>35</v>
      </c>
      <c r="B37" s="8">
        <v>19301165</v>
      </c>
      <c r="C37" s="8" t="s">
        <v>91</v>
      </c>
      <c r="D37" s="9">
        <v>2020</v>
      </c>
      <c r="E37" s="9" t="s">
        <v>87</v>
      </c>
      <c r="F37" s="8" t="s">
        <v>21</v>
      </c>
      <c r="G37" s="3">
        <f t="shared" si="0"/>
        <v>0.04</v>
      </c>
      <c r="H37" s="8"/>
      <c r="I37" s="11" t="s">
        <v>25</v>
      </c>
      <c r="J37" s="3">
        <f t="shared" si="1"/>
        <v>0.8</v>
      </c>
      <c r="K37" s="3">
        <f t="shared" si="2"/>
        <v>0.032</v>
      </c>
      <c r="L37" s="8"/>
      <c r="M37" s="8"/>
      <c r="N37" s="8"/>
      <c r="O37" s="3"/>
      <c r="P37" s="3"/>
      <c r="Q37" s="11"/>
      <c r="R37" s="3">
        <f t="shared" si="3"/>
        <v>0.6</v>
      </c>
      <c r="S37" s="3">
        <f t="shared" si="4"/>
        <v>0</v>
      </c>
      <c r="T37" s="3"/>
      <c r="U37" s="3"/>
      <c r="V37" s="3"/>
      <c r="W37" s="3"/>
      <c r="X37" s="3"/>
      <c r="Y37" s="3"/>
      <c r="Z37" s="3"/>
      <c r="AA37" s="3"/>
      <c r="AB37" s="17">
        <f t="shared" si="5"/>
        <v>0.032</v>
      </c>
      <c r="AC37" s="17">
        <f t="shared" si="6"/>
        <v>0.032</v>
      </c>
      <c r="AD37" s="3"/>
    </row>
    <row r="38" spans="1:30">
      <c r="A38" s="3">
        <v>36</v>
      </c>
      <c r="B38" s="8">
        <v>19301063</v>
      </c>
      <c r="C38" s="8" t="s">
        <v>92</v>
      </c>
      <c r="D38" s="8">
        <v>2021</v>
      </c>
      <c r="E38" s="8" t="s">
        <v>93</v>
      </c>
      <c r="F38" s="8" t="s">
        <v>37</v>
      </c>
      <c r="G38" s="3">
        <f t="shared" si="0"/>
        <v>0.12</v>
      </c>
      <c r="H38" s="11"/>
      <c r="I38" s="11" t="s">
        <v>94</v>
      </c>
      <c r="J38" s="3">
        <f t="shared" si="1"/>
        <v>1</v>
      </c>
      <c r="K38" s="3">
        <f t="shared" si="2"/>
        <v>0.12</v>
      </c>
      <c r="L38" s="8">
        <v>2020</v>
      </c>
      <c r="M38" s="8" t="s">
        <v>95</v>
      </c>
      <c r="N38" s="8" t="s">
        <v>37</v>
      </c>
      <c r="O38" s="3">
        <v>0.12</v>
      </c>
      <c r="P38" s="3"/>
      <c r="Q38" s="11" t="s">
        <v>96</v>
      </c>
      <c r="R38" s="3">
        <f t="shared" si="3"/>
        <v>1</v>
      </c>
      <c r="S38" s="3">
        <f t="shared" si="4"/>
        <v>0.12</v>
      </c>
      <c r="T38" s="3"/>
      <c r="U38" s="3"/>
      <c r="V38" s="3"/>
      <c r="W38" s="3"/>
      <c r="X38" s="3"/>
      <c r="Y38" s="3"/>
      <c r="Z38" s="3"/>
      <c r="AA38" s="3"/>
      <c r="AB38" s="17">
        <f t="shared" si="5"/>
        <v>0.24</v>
      </c>
      <c r="AC38" s="17">
        <f t="shared" si="6"/>
        <v>0.15</v>
      </c>
      <c r="AD38" s="3"/>
    </row>
    <row r="39" spans="1:30">
      <c r="A39" s="3">
        <v>37</v>
      </c>
      <c r="B39" s="8">
        <v>19301145</v>
      </c>
      <c r="C39" s="8" t="s">
        <v>97</v>
      </c>
      <c r="D39" s="8">
        <v>2021</v>
      </c>
      <c r="E39" s="8" t="s">
        <v>82</v>
      </c>
      <c r="F39" s="8" t="s">
        <v>37</v>
      </c>
      <c r="G39" s="3">
        <f t="shared" si="0"/>
        <v>0.12</v>
      </c>
      <c r="H39" s="11"/>
      <c r="I39" s="11" t="s">
        <v>49</v>
      </c>
      <c r="J39" s="3">
        <f t="shared" si="1"/>
        <v>0.6</v>
      </c>
      <c r="K39" s="3">
        <f t="shared" si="2"/>
        <v>0.072</v>
      </c>
      <c r="L39" s="8"/>
      <c r="M39" s="8"/>
      <c r="N39" s="8"/>
      <c r="O39" s="3"/>
      <c r="P39" s="3"/>
      <c r="Q39" s="11"/>
      <c r="R39" s="3">
        <f t="shared" si="3"/>
        <v>0.6</v>
      </c>
      <c r="S39" s="3">
        <f t="shared" si="4"/>
        <v>0</v>
      </c>
      <c r="T39" s="3"/>
      <c r="U39" s="3"/>
      <c r="V39" s="3"/>
      <c r="W39" s="3"/>
      <c r="X39" s="3"/>
      <c r="Y39" s="3"/>
      <c r="Z39" s="3"/>
      <c r="AA39" s="3"/>
      <c r="AB39" s="17">
        <f t="shared" si="5"/>
        <v>0.072</v>
      </c>
      <c r="AC39" s="17">
        <f t="shared" si="6"/>
        <v>0.072</v>
      </c>
      <c r="AD39" s="3"/>
    </row>
    <row r="40" spans="1:30">
      <c r="A40" s="3">
        <v>38</v>
      </c>
      <c r="B40" s="8">
        <v>19301097</v>
      </c>
      <c r="C40" s="8" t="s">
        <v>98</v>
      </c>
      <c r="D40" s="8">
        <v>2021</v>
      </c>
      <c r="E40" s="8" t="s">
        <v>99</v>
      </c>
      <c r="F40" s="8" t="s">
        <v>21</v>
      </c>
      <c r="G40" s="3">
        <f t="shared" si="0"/>
        <v>0.04</v>
      </c>
      <c r="H40" s="11"/>
      <c r="I40" s="11" t="s">
        <v>22</v>
      </c>
      <c r="J40" s="3">
        <f t="shared" si="1"/>
        <v>1</v>
      </c>
      <c r="K40" s="3">
        <f t="shared" si="2"/>
        <v>0.04</v>
      </c>
      <c r="L40" s="8"/>
      <c r="M40" s="8"/>
      <c r="N40" s="8"/>
      <c r="O40" s="3"/>
      <c r="P40" s="3"/>
      <c r="Q40" s="11"/>
      <c r="R40" s="3">
        <f t="shared" si="3"/>
        <v>0.6</v>
      </c>
      <c r="S40" s="3">
        <f t="shared" si="4"/>
        <v>0</v>
      </c>
      <c r="T40" s="3"/>
      <c r="U40" s="3"/>
      <c r="V40" s="3"/>
      <c r="W40" s="3"/>
      <c r="X40" s="3"/>
      <c r="Y40" s="3"/>
      <c r="Z40" s="3"/>
      <c r="AA40" s="3"/>
      <c r="AB40" s="17">
        <f t="shared" si="5"/>
        <v>0.04</v>
      </c>
      <c r="AC40" s="17">
        <f t="shared" si="6"/>
        <v>0.04</v>
      </c>
      <c r="AD40" s="3"/>
    </row>
    <row r="41" spans="1:30">
      <c r="A41" s="3">
        <v>39</v>
      </c>
      <c r="B41" s="10">
        <v>19301090</v>
      </c>
      <c r="C41" s="10" t="s">
        <v>100</v>
      </c>
      <c r="D41" s="10">
        <v>2020</v>
      </c>
      <c r="E41" s="10" t="s">
        <v>101</v>
      </c>
      <c r="F41" s="8" t="s">
        <v>21</v>
      </c>
      <c r="G41" s="3">
        <f t="shared" si="0"/>
        <v>0.04</v>
      </c>
      <c r="H41" s="3"/>
      <c r="I41" s="11" t="s">
        <v>22</v>
      </c>
      <c r="J41" s="3">
        <f t="shared" si="1"/>
        <v>1</v>
      </c>
      <c r="K41" s="3">
        <f t="shared" si="2"/>
        <v>0.04</v>
      </c>
      <c r="L41" s="8">
        <v>2021</v>
      </c>
      <c r="M41" s="8" t="s">
        <v>102</v>
      </c>
      <c r="N41" s="8" t="s">
        <v>103</v>
      </c>
      <c r="O41" s="3">
        <v>0.12</v>
      </c>
      <c r="P41" s="3"/>
      <c r="Q41" s="11" t="s">
        <v>25</v>
      </c>
      <c r="R41" s="3">
        <f t="shared" si="3"/>
        <v>0.8</v>
      </c>
      <c r="S41" s="3">
        <f t="shared" si="4"/>
        <v>0.096</v>
      </c>
      <c r="T41" s="3"/>
      <c r="U41" s="3"/>
      <c r="V41" s="3"/>
      <c r="W41" s="3"/>
      <c r="X41" s="3"/>
      <c r="Y41" s="3"/>
      <c r="Z41" s="3"/>
      <c r="AA41" s="3"/>
      <c r="AB41" s="17">
        <f t="shared" si="5"/>
        <v>0.136</v>
      </c>
      <c r="AC41" s="17">
        <f t="shared" si="6"/>
        <v>0.136</v>
      </c>
      <c r="AD41" s="3"/>
    </row>
    <row r="42" spans="1:29">
      <c r="A42" s="3">
        <v>40</v>
      </c>
      <c r="B42" s="8">
        <v>19301016</v>
      </c>
      <c r="C42" s="8" t="s">
        <v>104</v>
      </c>
      <c r="G42" s="3">
        <f t="shared" si="0"/>
        <v>0</v>
      </c>
      <c r="J42" s="3">
        <f t="shared" si="1"/>
        <v>0.6</v>
      </c>
      <c r="K42" s="3">
        <f t="shared" si="2"/>
        <v>0</v>
      </c>
      <c r="AB42" s="17">
        <f t="shared" si="5"/>
        <v>0</v>
      </c>
      <c r="AC42" s="17">
        <f t="shared" si="6"/>
        <v>0</v>
      </c>
    </row>
    <row r="43" spans="1:29">
      <c r="A43" s="3">
        <v>41</v>
      </c>
      <c r="B43" s="8">
        <v>19301013</v>
      </c>
      <c r="C43" s="8" t="s">
        <v>105</v>
      </c>
      <c r="D43" s="8">
        <v>2021</v>
      </c>
      <c r="E43" s="8" t="s">
        <v>106</v>
      </c>
      <c r="F43" s="8" t="s">
        <v>21</v>
      </c>
      <c r="G43" s="3">
        <f t="shared" si="0"/>
        <v>0.04</v>
      </c>
      <c r="I43" s="16" t="s">
        <v>22</v>
      </c>
      <c r="J43" s="3">
        <f t="shared" si="1"/>
        <v>1</v>
      </c>
      <c r="K43" s="3">
        <f t="shared" si="2"/>
        <v>0.04</v>
      </c>
      <c r="AB43" s="17">
        <f t="shared" si="5"/>
        <v>0.04</v>
      </c>
      <c r="AC43" s="17">
        <f t="shared" si="6"/>
        <v>0.04</v>
      </c>
    </row>
    <row r="44" spans="1:29">
      <c r="A44" s="3">
        <v>42</v>
      </c>
      <c r="B44" s="8">
        <v>19301098</v>
      </c>
      <c r="C44" s="8" t="s">
        <v>107</v>
      </c>
      <c r="D44" s="12">
        <v>2021</v>
      </c>
      <c r="E44" s="13" t="s">
        <v>99</v>
      </c>
      <c r="F44" s="8" t="s">
        <v>21</v>
      </c>
      <c r="G44" s="3">
        <f t="shared" si="0"/>
        <v>0.04</v>
      </c>
      <c r="I44" s="16" t="s">
        <v>49</v>
      </c>
      <c r="J44" s="3">
        <f t="shared" si="1"/>
        <v>0.6</v>
      </c>
      <c r="K44" s="3">
        <f t="shared" si="2"/>
        <v>0.024</v>
      </c>
      <c r="AB44" s="17">
        <f t="shared" si="5"/>
        <v>0.024</v>
      </c>
      <c r="AC44" s="17">
        <f t="shared" si="6"/>
        <v>0.024</v>
      </c>
    </row>
    <row r="45" spans="1:29">
      <c r="A45" s="3">
        <v>43</v>
      </c>
      <c r="B45" s="8">
        <v>19301068</v>
      </c>
      <c r="C45" s="8" t="s">
        <v>108</v>
      </c>
      <c r="G45" s="3">
        <f t="shared" si="0"/>
        <v>0</v>
      </c>
      <c r="J45" s="3">
        <f t="shared" si="1"/>
        <v>0.6</v>
      </c>
      <c r="K45" s="3">
        <f t="shared" si="2"/>
        <v>0</v>
      </c>
      <c r="AB45" s="17">
        <f t="shared" si="5"/>
        <v>0</v>
      </c>
      <c r="AC45" s="17">
        <f t="shared" si="6"/>
        <v>0</v>
      </c>
    </row>
    <row r="46" spans="1:29">
      <c r="A46" s="3">
        <v>44</v>
      </c>
      <c r="B46" s="8">
        <v>19301080</v>
      </c>
      <c r="C46" s="8" t="s">
        <v>109</v>
      </c>
      <c r="D46">
        <v>2021</v>
      </c>
      <c r="E46" t="s">
        <v>44</v>
      </c>
      <c r="F46" t="s">
        <v>21</v>
      </c>
      <c r="G46" s="3">
        <f t="shared" si="0"/>
        <v>0.04</v>
      </c>
      <c r="I46" s="16" t="s">
        <v>25</v>
      </c>
      <c r="J46" s="3">
        <f t="shared" si="1"/>
        <v>0.8</v>
      </c>
      <c r="K46" s="3">
        <f t="shared" si="2"/>
        <v>0.032</v>
      </c>
      <c r="AB46" s="17">
        <f t="shared" si="5"/>
        <v>0.032</v>
      </c>
      <c r="AC46" s="17">
        <f t="shared" si="6"/>
        <v>0.032</v>
      </c>
    </row>
    <row r="47" spans="1:29">
      <c r="A47" s="3">
        <v>45</v>
      </c>
      <c r="B47" s="8">
        <v>19301034</v>
      </c>
      <c r="C47" s="8" t="s">
        <v>110</v>
      </c>
      <c r="D47">
        <v>2021</v>
      </c>
      <c r="E47" t="s">
        <v>111</v>
      </c>
      <c r="F47" t="s">
        <v>21</v>
      </c>
      <c r="G47" s="3">
        <f t="shared" si="0"/>
        <v>0.04</v>
      </c>
      <c r="I47" s="16" t="s">
        <v>25</v>
      </c>
      <c r="J47" s="3">
        <f t="shared" si="1"/>
        <v>0.8</v>
      </c>
      <c r="K47" s="3">
        <f t="shared" si="2"/>
        <v>0.032</v>
      </c>
      <c r="AB47" s="17">
        <f t="shared" si="5"/>
        <v>0.032</v>
      </c>
      <c r="AC47" s="17">
        <f t="shared" si="6"/>
        <v>0.032</v>
      </c>
    </row>
    <row r="48" spans="1:29">
      <c r="A48" s="3">
        <v>46</v>
      </c>
      <c r="B48" s="8">
        <v>19301077</v>
      </c>
      <c r="C48" s="8" t="s">
        <v>112</v>
      </c>
      <c r="D48">
        <v>2021</v>
      </c>
      <c r="E48" t="s">
        <v>113</v>
      </c>
      <c r="F48" t="s">
        <v>21</v>
      </c>
      <c r="G48" s="3">
        <f t="shared" si="0"/>
        <v>0.04</v>
      </c>
      <c r="I48" s="16" t="s">
        <v>25</v>
      </c>
      <c r="J48" s="3">
        <f t="shared" si="1"/>
        <v>0.8</v>
      </c>
      <c r="K48" s="3">
        <f t="shared" si="2"/>
        <v>0.032</v>
      </c>
      <c r="AB48" s="17">
        <f t="shared" si="5"/>
        <v>0.032</v>
      </c>
      <c r="AC48" s="17">
        <f t="shared" si="6"/>
        <v>0.032</v>
      </c>
    </row>
    <row r="49" spans="1:29">
      <c r="A49" s="3">
        <v>47</v>
      </c>
      <c r="B49" s="8">
        <v>19301012</v>
      </c>
      <c r="C49" s="8" t="s">
        <v>114</v>
      </c>
      <c r="D49">
        <v>2022</v>
      </c>
      <c r="E49" t="s">
        <v>106</v>
      </c>
      <c r="F49" t="s">
        <v>21</v>
      </c>
      <c r="G49" s="3">
        <f t="shared" si="0"/>
        <v>0.04</v>
      </c>
      <c r="I49" s="16" t="s">
        <v>25</v>
      </c>
      <c r="J49" s="3">
        <f t="shared" si="1"/>
        <v>0.8</v>
      </c>
      <c r="K49" s="3">
        <f t="shared" si="2"/>
        <v>0.032</v>
      </c>
      <c r="AB49" s="17">
        <f t="shared" si="5"/>
        <v>0.032</v>
      </c>
      <c r="AC49" s="17">
        <f t="shared" si="6"/>
        <v>0.032</v>
      </c>
    </row>
    <row r="50" spans="1:29">
      <c r="A50" s="3">
        <v>48</v>
      </c>
      <c r="B50" s="8">
        <v>19301048</v>
      </c>
      <c r="C50" s="8" t="s">
        <v>115</v>
      </c>
      <c r="G50" s="3">
        <f t="shared" si="0"/>
        <v>0</v>
      </c>
      <c r="J50" s="3">
        <f t="shared" si="1"/>
        <v>0.6</v>
      </c>
      <c r="K50" s="3">
        <f t="shared" si="2"/>
        <v>0</v>
      </c>
      <c r="AB50" s="17">
        <f t="shared" si="5"/>
        <v>0</v>
      </c>
      <c r="AC50" s="17">
        <f t="shared" si="6"/>
        <v>0</v>
      </c>
    </row>
    <row r="51" spans="1:29">
      <c r="A51" s="3">
        <v>49</v>
      </c>
      <c r="B51" s="8">
        <v>19301074</v>
      </c>
      <c r="C51" s="8" t="s">
        <v>116</v>
      </c>
      <c r="D51">
        <v>2021</v>
      </c>
      <c r="E51" t="s">
        <v>20</v>
      </c>
      <c r="F51" t="s">
        <v>21</v>
      </c>
      <c r="G51" s="3">
        <f t="shared" si="0"/>
        <v>0.04</v>
      </c>
      <c r="I51" s="16" t="s">
        <v>25</v>
      </c>
      <c r="J51" s="3">
        <f t="shared" si="1"/>
        <v>0.8</v>
      </c>
      <c r="K51" s="3">
        <f t="shared" si="2"/>
        <v>0.032</v>
      </c>
      <c r="AB51" s="17">
        <f t="shared" si="5"/>
        <v>0.032</v>
      </c>
      <c r="AC51" s="17">
        <f t="shared" si="6"/>
        <v>0.032</v>
      </c>
    </row>
    <row r="52" spans="1:29">
      <c r="A52" s="3">
        <v>50</v>
      </c>
      <c r="B52" s="8">
        <v>19231130</v>
      </c>
      <c r="C52" s="8" t="s">
        <v>117</v>
      </c>
      <c r="D52">
        <v>2021</v>
      </c>
      <c r="E52" t="s">
        <v>118</v>
      </c>
      <c r="F52" t="s">
        <v>21</v>
      </c>
      <c r="G52" s="3">
        <f t="shared" si="0"/>
        <v>0.04</v>
      </c>
      <c r="I52" s="16" t="s">
        <v>49</v>
      </c>
      <c r="J52" s="3">
        <f t="shared" si="1"/>
        <v>0.6</v>
      </c>
      <c r="K52" s="3">
        <f t="shared" si="2"/>
        <v>0.024</v>
      </c>
      <c r="AB52" s="17">
        <f t="shared" si="5"/>
        <v>0.024</v>
      </c>
      <c r="AC52" s="17">
        <f t="shared" si="6"/>
        <v>0.024</v>
      </c>
    </row>
    <row r="53" spans="1:29">
      <c r="A53" s="3">
        <v>51</v>
      </c>
      <c r="B53" s="8">
        <v>19301065</v>
      </c>
      <c r="C53" s="8" t="s">
        <v>119</v>
      </c>
      <c r="D53">
        <v>2021</v>
      </c>
      <c r="E53" t="s">
        <v>120</v>
      </c>
      <c r="F53" t="s">
        <v>37</v>
      </c>
      <c r="G53" s="3">
        <f t="shared" si="0"/>
        <v>0.12</v>
      </c>
      <c r="I53" s="16" t="s">
        <v>25</v>
      </c>
      <c r="J53" s="3">
        <f t="shared" si="1"/>
        <v>0.8</v>
      </c>
      <c r="K53" s="3">
        <f t="shared" si="2"/>
        <v>0.096</v>
      </c>
      <c r="AB53" s="17">
        <f t="shared" si="5"/>
        <v>0.096</v>
      </c>
      <c r="AC53" s="17">
        <f t="shared" si="6"/>
        <v>0.096</v>
      </c>
    </row>
    <row r="54" spans="1:29">
      <c r="A54" s="3">
        <v>52</v>
      </c>
      <c r="B54" s="8">
        <v>19231020</v>
      </c>
      <c r="C54" s="8" t="s">
        <v>121</v>
      </c>
      <c r="D54">
        <v>2021</v>
      </c>
      <c r="E54" t="s">
        <v>122</v>
      </c>
      <c r="F54" t="s">
        <v>17</v>
      </c>
      <c r="G54" s="3">
        <f t="shared" si="0"/>
        <v>0.15</v>
      </c>
      <c r="I54" s="16" t="s">
        <v>25</v>
      </c>
      <c r="J54" s="3">
        <f t="shared" si="1"/>
        <v>0.8</v>
      </c>
      <c r="K54" s="3">
        <f t="shared" si="2"/>
        <v>0.12</v>
      </c>
      <c r="AB54" s="17">
        <f t="shared" si="5"/>
        <v>0.12</v>
      </c>
      <c r="AC54" s="17">
        <f t="shared" si="6"/>
        <v>0.12</v>
      </c>
    </row>
    <row r="55" spans="1:29">
      <c r="A55" s="3">
        <v>53</v>
      </c>
      <c r="B55" s="8">
        <v>19301119</v>
      </c>
      <c r="C55" s="8" t="s">
        <v>123</v>
      </c>
      <c r="AB55" s="17">
        <f>K55+S55+AA55</f>
        <v>0</v>
      </c>
      <c r="AC55" s="17">
        <f>IF(AB55&gt;0.15,0.15,AB55)</f>
        <v>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yuan song</dc:creator>
  <cp:lastModifiedBy>ysong</cp:lastModifiedBy>
  <dcterms:created xsi:type="dcterms:W3CDTF">2022-09-14T14:19:00Z</dcterms:created>
  <dcterms:modified xsi:type="dcterms:W3CDTF">2022-09-16T03:48:43Z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F507E46625254042BD6B37B644579725</vt:lpwstr>
  </property>
  <property fmtid="{D5CDD505-2E9C-101B-9397-08002B2CF9AE}" pid="3" name="KSOProductBuildVer">
    <vt:lpwstr>2052-11.1.0.12313</vt:lpwstr>
  </property>
</Properties>
</file>